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K55ffcSvl/aQ2F0H0nqKLUsC5wrNt9UFwSBof9hITUHuNWPGvpuXupXbMgqz+jSdwxgGpmveAQ112YlrmsiIkg==" workbookSaltValue="RPEcXotZHgIVpZkYo7YEoA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7" i="1" l="1"/>
  <c r="O123" i="1" l="1"/>
  <c r="Q123" i="1" s="1"/>
  <c r="Q117" i="1"/>
  <c r="O90" i="1"/>
  <c r="Q90" i="1" s="1"/>
  <c r="I48" i="1"/>
  <c r="K48" i="1" s="1"/>
  <c r="L48" i="1" s="1"/>
  <c r="I43" i="1"/>
  <c r="K43" i="1" s="1"/>
  <c r="L43" i="1" s="1"/>
  <c r="I38" i="1"/>
  <c r="K38" i="1" s="1"/>
  <c r="L38" i="1" s="1"/>
  <c r="I33" i="1"/>
  <c r="K33" i="1" s="1"/>
  <c r="L3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I58" i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K58" i="1"/>
  <c r="L58" i="1" s="1"/>
  <c r="P85" i="1"/>
  <c r="N85" i="1"/>
  <c r="O85" i="1" s="1"/>
  <c r="P84" i="1"/>
  <c r="N84" i="1"/>
  <c r="O84" i="1" s="1"/>
  <c r="P83" i="1"/>
  <c r="N83" i="1"/>
  <c r="O83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3" i="1"/>
  <c r="N53" i="1"/>
  <c r="O53" i="1" s="1"/>
  <c r="P52" i="1"/>
  <c r="N52" i="1"/>
  <c r="O52" i="1" s="1"/>
  <c r="P51" i="1"/>
  <c r="N51" i="1"/>
  <c r="O51" i="1" s="1"/>
  <c r="P48" i="1"/>
  <c r="N48" i="1"/>
  <c r="O48" i="1" s="1"/>
  <c r="P43" i="1"/>
  <c r="N43" i="1"/>
  <c r="O43" i="1" s="1"/>
  <c r="P38" i="1"/>
  <c r="N38" i="1"/>
  <c r="O38" i="1" s="1"/>
  <c r="P33" i="1"/>
  <c r="N33" i="1"/>
  <c r="O33" i="1" s="1"/>
  <c r="Q136" i="1" l="1"/>
  <c r="B136" i="1" s="1"/>
  <c r="F87" i="1"/>
  <c r="L59" i="1"/>
  <c r="F88" i="1" s="1"/>
  <c r="B25" i="1" s="1"/>
  <c r="P86" i="1"/>
  <c r="B89" i="1" s="1"/>
  <c r="O86" i="1"/>
  <c r="B86" i="1" s="1"/>
</calcChain>
</file>

<file path=xl/sharedStrings.xml><?xml version="1.0" encoding="utf-8"?>
<sst xmlns="http://schemas.openxmlformats.org/spreadsheetml/2006/main" count="268" uniqueCount="176">
  <si>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</si>
  <si>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</si>
  <si>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</si>
  <si>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</si>
  <si>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</si>
  <si>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</si>
  <si>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</si>
  <si>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</si>
  <si>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</si>
  <si>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</si>
  <si>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</si>
  <si>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</si>
  <si>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</si>
  <si>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</si>
  <si>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</si>
  <si>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</si>
  <si>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</si>
  <si>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</si>
  <si>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</si>
  <si>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</si>
  <si>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</si>
  <si>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</si>
  <si>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</si>
  <si>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</si>
  <si>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</si>
  <si>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</si>
  <si>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</si>
  <si>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</si>
  <si>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</si>
  <si>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</si>
  <si>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</si>
  <si>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</si>
  <si>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</si>
  <si>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</si>
  <si>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</si>
  <si>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</si>
  <si>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</si>
  <si>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</si>
  <si>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</si>
  <si>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</si>
  <si>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</si>
  <si>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</si>
  <si>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</si>
  <si>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</si>
  <si>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</si>
  <si>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</si>
  <si>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</si>
  <si>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</si>
  <si>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</si>
  <si>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</si>
  <si>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</si>
  <si>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</si>
  <si>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</si>
  <si>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</si>
  <si>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</si>
  <si>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</si>
  <si>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</si>
  <si>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</si>
  <si>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</si>
  <si>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</si>
  <si>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</si>
  <si>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</si>
  <si>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</si>
  <si>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</si>
  <si>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</si>
  <si>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</si>
  <si>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</si>
  <si>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</si>
  <si>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</si>
  <si>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</si>
  <si>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</si>
  <si>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</si>
  <si>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</si>
  <si>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</si>
  <si>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</si>
  <si>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126</t>
  </si>
  <si>
    <t>ZAB SIAT</t>
  </si>
  <si>
    <t>Indywidualne zabezpieczanie siatką</t>
  </si>
  <si>
    <t>129</t>
  </si>
  <si>
    <t>KOR-NISZ</t>
  </si>
  <si>
    <t>Niszczenie kory po korowaniu pułapek</t>
  </si>
  <si>
    <t>131.01</t>
  </si>
  <si>
    <t>PUŁ-RYJF</t>
  </si>
  <si>
    <t>Wykładanie pułapek feromonowych na ryjkowce</t>
  </si>
  <si>
    <t>SZT</t>
  </si>
  <si>
    <t>141</t>
  </si>
  <si>
    <t>GRODZ-SRN</t>
  </si>
  <si>
    <t>Grodzenie upraw przed zwierzyną siatką rozbiórkową</t>
  </si>
  <si>
    <t>HM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</si>
  <si>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</si>
  <si>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</si>
  <si>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</si>
  <si>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</si>
  <si>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</si>
  <si>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</si>
  <si>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</si>
  <si>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152</t>
  </si>
  <si>
    <t>KOR-DRWI</t>
  </si>
  <si>
    <t>Ręczne korowanie drewna wielkowymiarowego iglastego i niszczenie kory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</si>
  <si>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</si>
  <si>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</si>
  <si>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</si>
  <si>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</si>
  <si>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</si>
  <si>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</si>
  <si>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</si>
  <si>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</si>
  <si>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</si>
  <si>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</si>
  <si>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</si>
  <si>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</si>
  <si>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</si>
  <si>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</si>
  <si>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</si>
  <si>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</si>
  <si>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</si>
  <si>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</si>
  <si>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</si>
  <si>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</si>
  <si>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</si>
  <si>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</si>
  <si>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</si>
  <si>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</si>
  <si>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410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</si>
  <si>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</si>
  <si>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</si>
  <si>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</si>
  <si>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</si>
  <si>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</si>
  <si>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</si>
  <si>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</si>
  <si>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</si>
  <si>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</si>
  <si>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</si>
  <si>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</si>
  <si>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</si>
  <si>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</si>
  <si>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</si>
  <si>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</si>
  <si>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</si>
  <si>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</si>
  <si>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</si>
  <si>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</si>
  <si>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</si>
  <si>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</si>
  <si>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</si>
  <si>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</si>
  <si>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</si>
  <si>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</si>
  <si>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</si>
  <si>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</si>
  <si>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</si>
  <si>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</si>
  <si>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</si>
  <si>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</si>
  <si>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</si>
  <si>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całkowita brutto 
w PLN</t>
  </si>
  <si>
    <t>, dnia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</si>
  <si>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</si>
  <si>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</si>
  <si>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</si>
  <si>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</si>
  <si>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</si>
  <si>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</si>
  <si>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</si>
  <si>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</si>
  <si>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</si>
  <si>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</si>
  <si>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</si>
  <si>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</si>
  <si>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nie będzie</t>
  </si>
  <si>
    <t>mikroprzedsiębiorstwem</t>
  </si>
  <si>
    <t>będzie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</si>
  <si>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</si>
  <si>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Wartość ww. towaru lub usługi objętego obowiązkiem podatkowym Zamawiającego bez kwoty podatku od towarów i usług (VAT) wynosi:</t>
  </si>
  <si>
    <t>12. Oświadczamy, że Wykonawca jest: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</si>
</sst>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</font>
    <font>
      <sz val="9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0" borderId="0" xfId="1"/>
    <xf numFmtId="49" fontId="5" fillId="2" borderId="0" xfId="0" applyNumberFormat="1" applyFont="1" applyFill="1" applyAlignment="1">
      <alignment vertical="top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11" fillId="4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5" borderId="0" xfId="0" applyFont="1" applyFill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5" borderId="0" xfId="0" applyFont="1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1" fillId="5" borderId="0" xfId="0" applyFont="1" applyFill="1" applyBorder="1" applyAlignment="1"/>
    <xf numFmtId="49" fontId="6" fillId="2" borderId="0" xfId="0" applyNumberFormat="1" applyFont="1" applyFill="1" applyBorder="1" applyAlignment="1">
      <alignment horizontal="center" vertical="center"/>
    </xf>
    <xf numFmtId="49" fontId="6" fillId="4" borderId="0" xfId="0" applyNumberFormat="1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/>
    </xf>
    <xf numFmtId="49" fontId="13" fillId="2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/>
    </xf>
    <xf numFmtId="4" fontId="14" fillId="2" borderId="0" xfId="3" applyNumberFormat="1" applyFont="1" applyFill="1" applyBorder="1" applyAlignment="1" applyProtection="1">
      <alignment vertical="center"/>
    </xf>
    <xf numFmtId="43" fontId="1" fillId="2" borderId="1" xfId="2" applyFont="1" applyFill="1" applyBorder="1" applyAlignment="1">
      <alignment horizontal="right" vertical="center"/>
    </xf>
    <xf numFmtId="43" fontId="1" fillId="2" borderId="1" xfId="2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center" vertical="center" wrapText="1"/>
    </xf>
    <xf numFmtId="43" fontId="1" fillId="2" borderId="0" xfId="2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vertical="center" wrapText="1"/>
    </xf>
    <xf numFmtId="4" fontId="14" fillId="2" borderId="0" xfId="3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5" fillId="2" borderId="0" xfId="0" applyFont="1" applyFill="1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10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5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 applyProtection="1">
      <alignment vertical="top"/>
      <protection locked="0"/>
    </xf>
    <xf numFmtId="49" fontId="5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0" fontId="1" fillId="4" borderId="0" xfId="0" applyFont="1" applyFill="1" applyAlignment="1">
      <alignment horizontal="left"/>
    </xf>
    <xf numFmtId="4" fontId="1" fillId="2" borderId="0" xfId="0" applyNumberFormat="1" applyFont="1" applyFill="1" applyAlignment="1">
      <alignment horizontal="left"/>
    </xf>
    <xf numFmtId="49" fontId="8" fillId="4" borderId="0" xfId="0" applyNumberFormat="1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0" fillId="0" borderId="0" xfId="0" applyFill="1"/>
    <xf numFmtId="0" fontId="1" fillId="2" borderId="10" xfId="0" applyFont="1" applyFill="1" applyBorder="1" applyAlignment="1" applyProtection="1">
      <protection locked="0"/>
    </xf>
    <xf numFmtId="43" fontId="1" fillId="2" borderId="1" xfId="2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top"/>
      <protection locked="0"/>
    </xf>
    <xf numFmtId="0" fontId="6" fillId="4" borderId="0" xfId="0" applyFont="1" applyFill="1" applyAlignment="1">
      <alignment horizontal="left" vertical="top" wrapText="1"/>
    </xf>
    <xf numFmtId="0" fontId="17" fillId="4" borderId="0" xfId="0" applyFont="1" applyFill="1" applyAlignment="1" applyProtection="1">
      <alignment horizontal="left" vertical="center" wrapText="1"/>
      <protection locked="0"/>
    </xf>
    <xf numFmtId="0" fontId="5" fillId="4" borderId="0" xfId="0" applyFont="1" applyFill="1" applyAlignment="1" applyProtection="1">
      <alignment horizontal="left" vertical="center" wrapText="1"/>
      <protection locked="0"/>
    </xf>
    <xf numFmtId="0" fontId="15" fillId="4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 applyProtection="1">
      <alignment horizontal="left" vertical="center" wrapText="1"/>
      <protection locked="0"/>
    </xf>
    <xf numFmtId="0" fontId="5" fillId="4" borderId="0" xfId="0" applyFont="1" applyFill="1" applyAlignment="1">
      <alignment horizontal="left" vertical="center" wrapText="1"/>
    </xf>
    <xf numFmtId="0" fontId="5" fillId="2" borderId="8" xfId="0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center" wrapText="1"/>
    </xf>
    <xf numFmtId="0" fontId="1" fillId="2" borderId="10" xfId="0" applyFont="1" applyFill="1" applyBorder="1" applyAlignment="1" applyProtection="1">
      <alignment horizontal="left"/>
      <protection locked="0"/>
    </xf>
    <xf numFmtId="0" fontId="5" fillId="2" borderId="8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 applyProtection="1">
      <alignment horizontal="left" vertical="top"/>
      <protection locked="0"/>
    </xf>
    <xf numFmtId="0" fontId="4" fillId="3" borderId="10" xfId="0" applyFont="1" applyFill="1" applyBorder="1" applyAlignment="1">
      <alignment horizont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 applyProtection="1">
      <alignment horizontal="left" vertical="top" wrapText="1"/>
      <protection locked="0"/>
    </xf>
    <xf numFmtId="0" fontId="4" fillId="3" borderId="10" xfId="0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2" borderId="0" xfId="0" applyFont="1" applyFill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49" fontId="1" fillId="2" borderId="0" xfId="0" applyNumberFormat="1" applyFont="1" applyFill="1" applyAlignment="1">
      <alignment horizontal="center" vertical="top"/>
    </xf>
    <xf numFmtId="0" fontId="1" fillId="2" borderId="10" xfId="0" applyFont="1" applyFill="1" applyBorder="1" applyAlignment="1" applyProtection="1">
      <alignment horizontal="center"/>
      <protection locked="0"/>
    </xf>
    <xf numFmtId="0" fontId="11" fillId="2" borderId="10" xfId="0" applyFont="1" applyFill="1" applyBorder="1" applyAlignment="1" applyProtection="1">
      <alignment horizontal="center"/>
      <protection locked="0"/>
    </xf>
    <xf numFmtId="49" fontId="12" fillId="2" borderId="0" xfId="0" applyNumberFormat="1" applyFont="1" applyFill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left"/>
    </xf>
    <xf numFmtId="49" fontId="4" fillId="3" borderId="10" xfId="0" applyNumberFormat="1" applyFont="1" applyFill="1" applyBorder="1" applyAlignment="1">
      <alignment horizontal="right" vertical="center"/>
    </xf>
    <xf numFmtId="2" fontId="16" fillId="2" borderId="10" xfId="2" applyNumberFormat="1" applyFont="1" applyFill="1" applyBorder="1" applyAlignment="1">
      <alignment horizontal="center" vertical="center"/>
    </xf>
    <xf numFmtId="0" fontId="5" fillId="7" borderId="10" xfId="0" applyFont="1" applyFill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>
      <alignment horizontal="left" vertical="center"/>
    </xf>
    <xf numFmtId="0" fontId="5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left" vertical="center"/>
    </xf>
  </cellXfs>
  <cellStyles count="4">
    <cellStyle name="Dziesiętny" xfId="2" builtinId="3"/>
    <cellStyle name="Normalny" xfId="0" builtinId="0"/>
    <cellStyle name="Normalny 2" xfId="1"/>
    <cellStyle name="Walutowy" xfId="3" builtinId="4"/>
  </cellStyles>
  <dxfs count="261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0"/>
  <sheetViews>
    <sheetView tabSelected="1" showWhiteSpace="0" view="pageLayout" zoomScale="85" zoomScaleNormal="100" zoomScalePageLayoutView="85" workbookViewId="0">
      <selection activeCell="H33" sqref="H33"/>
    </sheetView>
  </sheetViews>
  <sheetFormatPr defaultRowHeight="12.75" x14ac:dyDescent="0.2"/>
  <cols>
    <col min="1" max="1" width="0.140625" customWidth="1"/>
    <col min="2" max="2" width="4.42578125" customWidth="1"/>
    <col min="3" max="3" width="7.28515625" customWidth="1"/>
    <col min="4" max="4" width="11.140625" customWidth="1"/>
    <col min="5" max="5" width="31.5703125" customWidth="1"/>
    <col min="6" max="6" width="6.85546875" customWidth="1"/>
    <col min="7" max="7" width="13.5703125" customWidth="1"/>
    <col min="8" max="8" width="12.5703125" customWidth="1"/>
    <col min="9" max="9" width="17.42578125" customWidth="1"/>
    <col min="10" max="10" width="6.85546875" customWidth="1"/>
    <col min="11" max="11" width="15.42578125" customWidth="1"/>
    <col min="12" max="12" width="18.28515625" customWidth="1"/>
    <col min="13" max="13" width="18.140625" hidden="1" customWidth="1"/>
    <col min="14" max="14" width="14.7109375" hidden="1" customWidth="1"/>
    <col min="15" max="16" width="10.28515625" hidden="1" customWidth="1"/>
    <col min="17" max="17" width="9.140625" hidden="1" customWidth="1"/>
    <col min="18" max="16384" width="9.140625" style="55"/>
  </cols>
  <sheetData>
    <row r="1" spans="1:17" s="15" customFormat="1" ht="5.2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12"/>
      <c r="O1" s="12"/>
      <c r="P1" s="12"/>
      <c r="Q1" s="12"/>
    </row>
    <row r="2" spans="1:17" s="15" customFormat="1" ht="25.5" customHeight="1" x14ac:dyDescent="0.2">
      <c r="A2" s="12"/>
      <c r="B2" s="12"/>
      <c r="C2" s="12"/>
      <c r="D2" s="12"/>
      <c r="E2" s="12"/>
      <c r="F2" s="12"/>
      <c r="G2" s="12"/>
      <c r="H2" s="12"/>
      <c r="I2" s="12"/>
      <c r="J2" s="11"/>
      <c r="K2" s="11" t="s">
        <v>133</v>
      </c>
      <c r="L2" s="14"/>
      <c r="M2" s="11"/>
      <c r="N2" s="11"/>
      <c r="O2" s="12"/>
      <c r="P2" s="12"/>
      <c r="Q2" s="12"/>
    </row>
    <row r="3" spans="1:17" s="15" customFormat="1" ht="13.5" customHeight="1" x14ac:dyDescent="0.2">
      <c r="A3" s="12"/>
      <c r="B3" s="82"/>
      <c r="C3" s="83"/>
      <c r="D3" s="83"/>
      <c r="E3" s="84"/>
      <c r="F3" s="12"/>
      <c r="G3" s="12"/>
      <c r="H3" s="12"/>
      <c r="I3" s="12"/>
      <c r="J3" s="12"/>
      <c r="K3" s="12"/>
      <c r="L3" s="25"/>
      <c r="M3" s="13"/>
      <c r="N3" s="12"/>
      <c r="O3" s="12"/>
      <c r="P3" s="12"/>
      <c r="Q3" s="12"/>
    </row>
    <row r="4" spans="1:17" s="15" customFormat="1" ht="13.5" customHeight="1" x14ac:dyDescent="0.2">
      <c r="A4" s="12"/>
      <c r="B4" s="85"/>
      <c r="C4" s="86"/>
      <c r="D4" s="86"/>
      <c r="E4" s="87"/>
      <c r="F4" s="12"/>
      <c r="G4" s="12"/>
      <c r="H4" s="12"/>
      <c r="I4" s="12"/>
      <c r="J4" s="12"/>
      <c r="K4" s="12"/>
      <c r="L4" s="25"/>
      <c r="M4" s="13"/>
      <c r="N4" s="12"/>
      <c r="O4" s="12"/>
      <c r="P4" s="12"/>
      <c r="Q4" s="12"/>
    </row>
    <row r="5" spans="1:17" s="15" customFormat="1" ht="13.5" customHeight="1" x14ac:dyDescent="0.2">
      <c r="A5" s="12"/>
      <c r="B5" s="85"/>
      <c r="C5" s="86"/>
      <c r="D5" s="86"/>
      <c r="E5" s="87"/>
      <c r="F5" s="12"/>
      <c r="G5" s="12"/>
      <c r="H5" s="12"/>
      <c r="I5" s="12"/>
      <c r="J5" s="12"/>
      <c r="K5" s="12"/>
      <c r="L5" s="25"/>
      <c r="M5" s="13"/>
      <c r="N5" s="12"/>
      <c r="O5" s="12"/>
      <c r="P5" s="12"/>
      <c r="Q5" s="12"/>
    </row>
    <row r="6" spans="1:17" s="15" customFormat="1" ht="13.5" customHeight="1" x14ac:dyDescent="0.2">
      <c r="A6" s="12"/>
      <c r="B6" s="85"/>
      <c r="C6" s="86"/>
      <c r="D6" s="86"/>
      <c r="E6" s="87"/>
      <c r="F6" s="12"/>
      <c r="G6" s="12"/>
      <c r="H6" s="12"/>
      <c r="I6" s="12"/>
      <c r="J6" s="12"/>
      <c r="K6" s="12"/>
      <c r="L6" s="25"/>
      <c r="M6" s="13"/>
      <c r="N6" s="12"/>
      <c r="O6" s="12"/>
      <c r="P6" s="12"/>
      <c r="Q6" s="12"/>
    </row>
    <row r="7" spans="1:17" s="15" customFormat="1" ht="13.5" customHeight="1" x14ac:dyDescent="0.2">
      <c r="A7" s="12"/>
      <c r="B7" s="85"/>
      <c r="C7" s="86"/>
      <c r="D7" s="86"/>
      <c r="E7" s="87"/>
      <c r="F7" s="12"/>
      <c r="G7" s="12"/>
      <c r="H7" s="12"/>
      <c r="I7" s="12"/>
      <c r="J7" s="12"/>
      <c r="K7" s="16"/>
      <c r="L7" s="16"/>
      <c r="M7" s="16"/>
      <c r="N7" s="16"/>
      <c r="O7" s="12"/>
      <c r="P7" s="12"/>
      <c r="Q7" s="12"/>
    </row>
    <row r="8" spans="1:17" s="15" customFormat="1" ht="13.5" customHeight="1" x14ac:dyDescent="0.2">
      <c r="A8" s="12"/>
      <c r="B8" s="88"/>
      <c r="C8" s="89"/>
      <c r="D8" s="89"/>
      <c r="E8" s="90"/>
      <c r="F8" s="12"/>
      <c r="G8" s="12"/>
      <c r="H8" s="12"/>
      <c r="I8" s="12"/>
      <c r="J8" s="12"/>
      <c r="K8" s="16"/>
      <c r="L8" s="16"/>
      <c r="M8" s="16"/>
      <c r="N8" s="16"/>
      <c r="O8" s="12"/>
      <c r="P8" s="12"/>
      <c r="Q8" s="12"/>
    </row>
    <row r="9" spans="1:17" s="15" customFormat="1" ht="19.5" customHeight="1" x14ac:dyDescent="0.2">
      <c r="A9" s="12"/>
      <c r="B9" s="12"/>
      <c r="C9" s="12"/>
      <c r="D9" s="12"/>
      <c r="E9" s="12"/>
      <c r="F9" s="12"/>
      <c r="G9" s="17"/>
      <c r="H9" s="17"/>
      <c r="I9" s="17"/>
      <c r="J9" s="17"/>
      <c r="K9" s="18"/>
      <c r="L9" s="18"/>
      <c r="M9" s="18"/>
      <c r="N9" s="16"/>
      <c r="O9" s="12"/>
      <c r="P9" s="12"/>
      <c r="Q9" s="12"/>
    </row>
    <row r="10" spans="1:17" s="15" customFormat="1" ht="19.5" customHeight="1" x14ac:dyDescent="0.2">
      <c r="A10" s="12"/>
      <c r="B10" s="91" t="s">
        <v>134</v>
      </c>
      <c r="C10" s="91"/>
      <c r="D10" s="91"/>
      <c r="E10" s="91"/>
      <c r="F10" s="12"/>
      <c r="G10" s="17"/>
      <c r="H10" s="17"/>
      <c r="I10" s="17"/>
      <c r="J10" s="17"/>
      <c r="K10" s="18"/>
      <c r="L10" s="18"/>
      <c r="M10" s="18"/>
      <c r="N10" s="16"/>
      <c r="O10" s="12"/>
      <c r="P10" s="12"/>
      <c r="Q10" s="12"/>
    </row>
    <row r="11" spans="1:17" s="15" customFormat="1" ht="21" customHeight="1" x14ac:dyDescent="0.2">
      <c r="A11" s="12"/>
      <c r="B11" s="91"/>
      <c r="C11" s="91"/>
      <c r="D11" s="91"/>
      <c r="E11" s="91"/>
      <c r="F11" s="12"/>
      <c r="G11" s="92"/>
      <c r="H11" s="93"/>
      <c r="I11" s="93"/>
      <c r="J11" s="19" t="s">
        <v>157</v>
      </c>
      <c r="K11" s="56"/>
      <c r="L11" s="20"/>
      <c r="M11" s="20"/>
      <c r="N11" s="16"/>
      <c r="O11" s="12"/>
      <c r="P11" s="12"/>
      <c r="Q11" s="12"/>
    </row>
    <row r="12" spans="1:17" s="15" customFormat="1" ht="21" customHeight="1" x14ac:dyDescent="0.2">
      <c r="A12" s="12"/>
      <c r="B12" s="12"/>
      <c r="C12" s="12"/>
      <c r="D12" s="12"/>
      <c r="E12" s="12"/>
      <c r="F12" s="12"/>
      <c r="G12" s="17"/>
      <c r="H12" s="21"/>
      <c r="I12" s="21"/>
      <c r="J12" s="21"/>
      <c r="K12" s="22"/>
      <c r="L12" s="22"/>
      <c r="M12" s="22"/>
      <c r="N12" s="16"/>
      <c r="O12" s="12"/>
      <c r="P12" s="12"/>
      <c r="Q12" s="12"/>
    </row>
    <row r="13" spans="1:17" s="15" customFormat="1" ht="24" customHeight="1" x14ac:dyDescent="0.2">
      <c r="A13" s="12"/>
      <c r="B13" s="12"/>
      <c r="C13" s="12"/>
      <c r="D13" s="12"/>
      <c r="E13" s="94" t="s">
        <v>135</v>
      </c>
      <c r="F13" s="94"/>
      <c r="G13" s="94"/>
      <c r="H13" s="12"/>
      <c r="I13" s="12"/>
      <c r="J13" s="12"/>
      <c r="K13" s="18"/>
      <c r="L13" s="23"/>
      <c r="M13" s="23"/>
      <c r="N13" s="16"/>
      <c r="O13" s="12"/>
      <c r="P13" s="12"/>
      <c r="Q13" s="12"/>
    </row>
    <row r="14" spans="1:17" s="15" customFormat="1" ht="43.15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8"/>
      <c r="L14" s="23"/>
      <c r="M14" s="23"/>
      <c r="N14" s="16"/>
      <c r="O14" s="12"/>
      <c r="P14" s="12"/>
      <c r="Q14" s="12"/>
    </row>
    <row r="15" spans="1:17" s="15" customFormat="1" ht="20.85" customHeight="1" x14ac:dyDescent="0.2">
      <c r="A15" s="12"/>
      <c r="B15" s="24" t="s">
        <v>136</v>
      </c>
      <c r="C15" s="24"/>
      <c r="D15" s="12"/>
      <c r="E15" s="12"/>
      <c r="F15" s="12"/>
      <c r="G15" s="12"/>
      <c r="H15" s="12"/>
      <c r="I15" s="12"/>
      <c r="J15" s="12"/>
      <c r="K15" s="16"/>
      <c r="L15" s="25"/>
      <c r="M15" s="25"/>
      <c r="N15" s="16"/>
      <c r="O15" s="12"/>
      <c r="P15" s="12"/>
      <c r="Q15" s="12"/>
    </row>
    <row r="16" spans="1:17" s="15" customFormat="1" ht="2.6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6"/>
      <c r="L16" s="25"/>
      <c r="M16" s="25"/>
      <c r="N16" s="16"/>
      <c r="O16" s="12"/>
      <c r="P16" s="12"/>
      <c r="Q16" s="12"/>
    </row>
    <row r="17" spans="1:17" s="15" customFormat="1" ht="20.85" customHeight="1" x14ac:dyDescent="0.2">
      <c r="A17" s="12"/>
      <c r="B17" s="24" t="s">
        <v>137</v>
      </c>
      <c r="C17" s="24"/>
      <c r="D17" s="12"/>
      <c r="E17" s="12"/>
      <c r="F17" s="12"/>
      <c r="G17" s="12"/>
      <c r="H17" s="12"/>
      <c r="I17" s="12"/>
      <c r="J17" s="12"/>
      <c r="K17" s="16"/>
      <c r="L17" s="25"/>
      <c r="M17" s="25"/>
      <c r="N17" s="16"/>
      <c r="O17" s="12"/>
      <c r="P17" s="12"/>
      <c r="Q17" s="12"/>
    </row>
    <row r="18" spans="1:17" s="15" customFormat="1" ht="2.6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6"/>
      <c r="L18" s="25"/>
      <c r="M18" s="25"/>
      <c r="N18" s="16"/>
      <c r="O18" s="12"/>
      <c r="P18" s="12"/>
      <c r="Q18" s="12"/>
    </row>
    <row r="19" spans="1:17" s="15" customFormat="1" ht="20.85" customHeight="1" x14ac:dyDescent="0.2">
      <c r="A19" s="12"/>
      <c r="B19" s="24" t="s">
        <v>138</v>
      </c>
      <c r="C19" s="24"/>
      <c r="D19" s="12"/>
      <c r="E19" s="12"/>
      <c r="F19" s="12"/>
      <c r="G19" s="12"/>
      <c r="H19" s="12"/>
      <c r="I19" s="12"/>
      <c r="J19" s="12"/>
      <c r="K19" s="16"/>
      <c r="L19" s="25"/>
      <c r="M19" s="25"/>
      <c r="N19" s="16"/>
      <c r="O19" s="12"/>
      <c r="P19" s="12"/>
      <c r="Q19" s="12"/>
    </row>
    <row r="20" spans="1:17" s="15" customFormat="1" ht="2.6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3"/>
      <c r="M20" s="13"/>
      <c r="N20" s="12"/>
      <c r="O20" s="12"/>
      <c r="P20" s="12"/>
      <c r="Q20" s="12"/>
    </row>
    <row r="21" spans="1:17" s="15" customFormat="1" ht="20.85" customHeight="1" x14ac:dyDescent="0.2">
      <c r="A21" s="12"/>
      <c r="B21" s="24" t="s">
        <v>139</v>
      </c>
      <c r="C21" s="24"/>
      <c r="D21" s="12"/>
      <c r="E21" s="12"/>
      <c r="F21" s="12"/>
      <c r="G21" s="12"/>
      <c r="H21" s="12"/>
      <c r="I21" s="12"/>
      <c r="J21" s="12"/>
      <c r="K21" s="12"/>
      <c r="L21" s="13"/>
      <c r="M21" s="13"/>
      <c r="N21" s="12"/>
      <c r="O21" s="12"/>
      <c r="P21" s="12"/>
      <c r="Q21" s="12"/>
    </row>
    <row r="22" spans="1:17" s="37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s="37" customFormat="1" ht="50.1" customHeight="1" x14ac:dyDescent="0.2">
      <c r="A23" s="1"/>
      <c r="B23" s="96" t="s">
        <v>140</v>
      </c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"/>
      <c r="N23" s="1"/>
      <c r="O23" s="1"/>
      <c r="P23" s="1"/>
      <c r="Q23" s="1"/>
    </row>
    <row r="24" spans="1:17" s="37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s="37" customFormat="1" ht="50.1" customHeight="1" x14ac:dyDescent="0.2">
      <c r="A25" s="1"/>
      <c r="B25" s="64" t="str">
        <f>"1. Za wykonanie przedmiotu zamówienia w tym Pakiecie oferujemy następujące wynagrodzenie brutto: " &amp;F88&amp;"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8"/>
      <c r="N25" s="1"/>
      <c r="O25" s="1"/>
      <c r="P25" s="1"/>
      <c r="Q25" s="1"/>
    </row>
    <row r="26" spans="1:17" s="37" customFormat="1" ht="28.7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s="37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s="37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s="37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s="37" customFormat="1" ht="18.2" customHeight="1" x14ac:dyDescent="0.2">
      <c r="A30" s="1"/>
      <c r="B30" s="97" t="s">
        <v>141</v>
      </c>
      <c r="C30" s="97"/>
      <c r="D30" s="97"/>
      <c r="E30" s="97"/>
      <c r="F30" s="97"/>
      <c r="G30" s="97"/>
      <c r="H30" s="97"/>
      <c r="I30" s="97"/>
      <c r="J30" s="97"/>
      <c r="K30" s="97"/>
      <c r="L30" s="1"/>
      <c r="M30" s="1"/>
      <c r="N30" s="1"/>
      <c r="O30" s="1"/>
      <c r="P30" s="1"/>
      <c r="Q30" s="1"/>
    </row>
    <row r="31" spans="1:17" s="37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s="37" customFormat="1" ht="45.4" customHeight="1" x14ac:dyDescent="0.2">
      <c r="A32" s="1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156</v>
      </c>
      <c r="M32" s="31"/>
      <c r="N32" s="1"/>
      <c r="O32" s="1"/>
      <c r="P32" s="1"/>
      <c r="Q32" s="1"/>
    </row>
    <row r="33" spans="1:17" s="37" customFormat="1" ht="32.25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27">
        <v>3181</v>
      </c>
      <c r="H33" s="57"/>
      <c r="I33" s="28">
        <f>ROUND(G33*H33,2)</f>
        <v>0</v>
      </c>
      <c r="J33" s="58">
        <v>8</v>
      </c>
      <c r="K33" s="28">
        <f>ROUND(I33*J33/100,2)</f>
        <v>0</v>
      </c>
      <c r="L33" s="28">
        <f>I33+K33</f>
        <v>0</v>
      </c>
      <c r="M33" s="32"/>
      <c r="N33" s="26" t="str">
        <f>IF(AND(G33&gt;0,OR(ISBLANK(H33),H33=0)),"podaj stawkę!",IF(AND(ISBLANK(G33),H33&gt;0),"usuń stawkę",""))</f>
        <v>podaj stawkę!</v>
      </c>
      <c r="O33" s="1">
        <f>IF(N33&lt;&gt;"",1,0)</f>
        <v>1</v>
      </c>
      <c r="P33" s="1">
        <f>IF(J33="",1,0)</f>
        <v>0</v>
      </c>
      <c r="Q33" s="1"/>
    </row>
    <row r="34" spans="1:17" s="37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s="37" customFormat="1" ht="18.2" customHeight="1" x14ac:dyDescent="0.2">
      <c r="A35" s="1"/>
      <c r="B35" s="97" t="s">
        <v>142</v>
      </c>
      <c r="C35" s="97"/>
      <c r="D35" s="97"/>
      <c r="E35" s="97"/>
      <c r="F35" s="97"/>
      <c r="G35" s="97"/>
      <c r="H35" s="97"/>
      <c r="I35" s="97"/>
      <c r="J35" s="97"/>
      <c r="K35" s="97"/>
      <c r="L35" s="1"/>
      <c r="M35" s="1"/>
      <c r="N35" s="1"/>
      <c r="O35" s="1"/>
      <c r="P35" s="1"/>
      <c r="Q35" s="1"/>
    </row>
    <row r="36" spans="1:17" s="37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s="37" customFormat="1" ht="45.4" customHeight="1" x14ac:dyDescent="0.2">
      <c r="A37" s="1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156</v>
      </c>
      <c r="M37" s="31"/>
      <c r="N37" s="1"/>
      <c r="O37" s="1"/>
      <c r="P37" s="1"/>
      <c r="Q37" s="1"/>
    </row>
    <row r="38" spans="1:17" s="37" customFormat="1" ht="36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27">
        <v>1599</v>
      </c>
      <c r="H38" s="57"/>
      <c r="I38" s="28">
        <f>ROUND(G38*H38,2)</f>
        <v>0</v>
      </c>
      <c r="J38" s="58">
        <v>8</v>
      </c>
      <c r="K38" s="28">
        <f>ROUND(I38*J38/100,2)</f>
        <v>0</v>
      </c>
      <c r="L38" s="28">
        <f>I38+K38</f>
        <v>0</v>
      </c>
      <c r="M38" s="32"/>
      <c r="N38" s="26" t="str">
        <f>IF(AND(G38&gt;0,OR(ISBLANK(H38),H38=0)),"podaj stawkę!",IF(AND(ISBLANK(G38),H38&gt;0),"usuń stawkę",""))</f>
        <v>podaj stawkę!</v>
      </c>
      <c r="O38" s="1">
        <f>IF(N38&lt;&gt;"",1,0)</f>
        <v>1</v>
      </c>
      <c r="P38" s="1">
        <f>IF(J38="",1,0)</f>
        <v>0</v>
      </c>
      <c r="Q38" s="1"/>
    </row>
    <row r="39" spans="1:17" s="37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s="37" customFormat="1" ht="48" customHeight="1" x14ac:dyDescent="0.25">
      <c r="A40" s="1"/>
      <c r="B40" s="98" t="s">
        <v>143</v>
      </c>
      <c r="C40" s="98"/>
      <c r="D40" s="98"/>
      <c r="E40" s="98"/>
      <c r="F40" s="98"/>
      <c r="G40" s="98"/>
      <c r="H40" s="98"/>
      <c r="I40" s="98"/>
      <c r="J40" s="98"/>
      <c r="K40" s="98"/>
      <c r="L40" s="1"/>
      <c r="M40" s="1"/>
      <c r="N40" s="1"/>
      <c r="O40" s="1"/>
      <c r="P40" s="1"/>
      <c r="Q40" s="1"/>
    </row>
    <row r="41" spans="1:17" s="37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s="37" customFormat="1" ht="68.25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156</v>
      </c>
      <c r="M42" s="31"/>
      <c r="N42" s="1"/>
      <c r="O42" s="1"/>
      <c r="P42" s="1"/>
      <c r="Q42" s="1"/>
    </row>
    <row r="43" spans="1:17" s="37" customFormat="1" ht="35.2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27">
        <v>183</v>
      </c>
      <c r="H43" s="57"/>
      <c r="I43" s="28">
        <f>ROUND(G43*H43,2)</f>
        <v>0</v>
      </c>
      <c r="J43" s="58">
        <v>8</v>
      </c>
      <c r="K43" s="28">
        <f>ROUND(I43*J43/100,2)</f>
        <v>0</v>
      </c>
      <c r="L43" s="28">
        <f>I43+K43</f>
        <v>0</v>
      </c>
      <c r="M43" s="32"/>
      <c r="N43" s="26" t="str">
        <f>IF(AND(G43&gt;0,OR(ISBLANK(H43),H43=0)),"podaj stawkę!",IF(AND(ISBLANK(G43),H43&gt;0),"usuń stawkę",""))</f>
        <v>podaj stawkę!</v>
      </c>
      <c r="O43" s="1">
        <f>IF(N43&lt;&gt;"",1,0)</f>
        <v>1</v>
      </c>
      <c r="P43" s="1">
        <f>IF(J43="",1,0)</f>
        <v>0</v>
      </c>
      <c r="Q43" s="1"/>
    </row>
    <row r="44" spans="1:17" s="37" customFormat="1" ht="7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s="37" customFormat="1" ht="42.75" customHeight="1" x14ac:dyDescent="0.25">
      <c r="A45" s="1"/>
      <c r="B45" s="98" t="s">
        <v>144</v>
      </c>
      <c r="C45" s="98"/>
      <c r="D45" s="98"/>
      <c r="E45" s="98"/>
      <c r="F45" s="98"/>
      <c r="G45" s="98"/>
      <c r="H45" s="98"/>
      <c r="I45" s="98"/>
      <c r="J45" s="98"/>
      <c r="K45" s="98"/>
      <c r="L45" s="1"/>
      <c r="M45" s="1"/>
      <c r="N45" s="1"/>
      <c r="O45" s="1"/>
      <c r="P45" s="1"/>
      <c r="Q45" s="1"/>
    </row>
    <row r="46" spans="1:17" s="37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s="37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156</v>
      </c>
      <c r="M47" s="31"/>
      <c r="N47" s="1"/>
      <c r="O47" s="1"/>
      <c r="P47" s="1"/>
      <c r="Q47" s="1"/>
    </row>
    <row r="48" spans="1:17" s="37" customFormat="1" ht="36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27">
        <v>918</v>
      </c>
      <c r="H48" s="57"/>
      <c r="I48" s="28">
        <f>ROUND(G48*H48,2)</f>
        <v>0</v>
      </c>
      <c r="J48" s="58">
        <v>8</v>
      </c>
      <c r="K48" s="28">
        <f>ROUND(I48*J48/100,2)</f>
        <v>0</v>
      </c>
      <c r="L48" s="28">
        <f>I48+K48</f>
        <v>0</v>
      </c>
      <c r="M48" s="32"/>
      <c r="N48" s="26" t="str">
        <f>IF(AND(G48&gt;0,OR(ISBLANK(H48),H48=0)),"podaj stawkę!",IF(AND(ISBLANK(G48),H48&gt;0),"usuń stawkę",""))</f>
        <v>podaj stawkę!</v>
      </c>
      <c r="O48" s="1">
        <f>IF(N48&lt;&gt;"",1,0)</f>
        <v>1</v>
      </c>
      <c r="P48" s="1">
        <f>IF(J48="",1,0)</f>
        <v>0</v>
      </c>
      <c r="Q48" s="1"/>
    </row>
    <row r="49" spans="1:17" s="37" customFormat="1" ht="21.7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s="37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156</v>
      </c>
      <c r="M50" s="31"/>
      <c r="N50" s="1"/>
      <c r="O50" s="1"/>
      <c r="P50" s="1"/>
      <c r="Q50" s="1"/>
    </row>
    <row r="51" spans="1:17" s="37" customFormat="1" ht="36.75" customHeight="1" x14ac:dyDescent="0.2">
      <c r="A51" s="1"/>
      <c r="B51" s="5">
        <v>5</v>
      </c>
      <c r="C51" s="6" t="s">
        <v>14</v>
      </c>
      <c r="D51" s="6" t="s">
        <v>15</v>
      </c>
      <c r="E51" s="7" t="s">
        <v>16</v>
      </c>
      <c r="F51" s="6" t="s">
        <v>13</v>
      </c>
      <c r="G51" s="27">
        <v>10</v>
      </c>
      <c r="H51" s="57"/>
      <c r="I51" s="28">
        <f t="shared" ref="I51:I85" si="0">ROUND(G51*H51,2)</f>
        <v>0</v>
      </c>
      <c r="J51" s="58">
        <v>8</v>
      </c>
      <c r="K51" s="28">
        <f t="shared" ref="K51:K85" si="1">ROUND(I51*J51/100,2)</f>
        <v>0</v>
      </c>
      <c r="L51" s="28">
        <f t="shared" ref="L51:L85" si="2">I51+K51</f>
        <v>0</v>
      </c>
      <c r="M51" s="32"/>
      <c r="N51" s="26" t="str">
        <f t="shared" ref="N51:N85" si="3">IF(AND(G51&gt;0,OR(ISBLANK(H51),H51=0)),"podaj stawkę!",IF(AND(ISBLANK(G51),H51&gt;0),"usuń stawkę",""))</f>
        <v>podaj stawkę!</v>
      </c>
      <c r="O51" s="1">
        <f t="shared" ref="O51:O85" si="4">IF(N51&lt;&gt;"",1,0)</f>
        <v>1</v>
      </c>
      <c r="P51" s="1">
        <f t="shared" ref="P51:P85" si="5">IF(J51="",1,0)</f>
        <v>0</v>
      </c>
      <c r="Q51" s="1"/>
    </row>
    <row r="52" spans="1:17" s="37" customFormat="1" ht="36.75" customHeight="1" x14ac:dyDescent="0.2">
      <c r="A52" s="1"/>
      <c r="B52" s="5">
        <v>6</v>
      </c>
      <c r="C52" s="6" t="s">
        <v>17</v>
      </c>
      <c r="D52" s="6" t="s">
        <v>18</v>
      </c>
      <c r="E52" s="7" t="s">
        <v>19</v>
      </c>
      <c r="F52" s="6" t="s">
        <v>13</v>
      </c>
      <c r="G52" s="27">
        <v>10</v>
      </c>
      <c r="H52" s="57"/>
      <c r="I52" s="28">
        <f t="shared" si="0"/>
        <v>0</v>
      </c>
      <c r="J52" s="58">
        <v>8</v>
      </c>
      <c r="K52" s="28">
        <f t="shared" si="1"/>
        <v>0</v>
      </c>
      <c r="L52" s="28">
        <f t="shared" si="2"/>
        <v>0</v>
      </c>
      <c r="M52" s="32"/>
      <c r="N52" s="26" t="str">
        <f t="shared" si="3"/>
        <v>podaj stawkę!</v>
      </c>
      <c r="O52" s="1">
        <f t="shared" si="4"/>
        <v>1</v>
      </c>
      <c r="P52" s="1">
        <f t="shared" si="5"/>
        <v>0</v>
      </c>
      <c r="Q52" s="1"/>
    </row>
    <row r="53" spans="1:17" s="37" customFormat="1" ht="36.75" customHeight="1" x14ac:dyDescent="0.2">
      <c r="A53" s="1"/>
      <c r="B53" s="5">
        <v>7</v>
      </c>
      <c r="C53" s="6" t="s">
        <v>20</v>
      </c>
      <c r="D53" s="6" t="s">
        <v>21</v>
      </c>
      <c r="E53" s="7" t="s">
        <v>22</v>
      </c>
      <c r="F53" s="6" t="s">
        <v>23</v>
      </c>
      <c r="G53" s="27">
        <v>0.5</v>
      </c>
      <c r="H53" s="57"/>
      <c r="I53" s="28">
        <f t="shared" si="0"/>
        <v>0</v>
      </c>
      <c r="J53" s="58">
        <v>8</v>
      </c>
      <c r="K53" s="28">
        <f t="shared" si="1"/>
        <v>0</v>
      </c>
      <c r="L53" s="28">
        <f t="shared" si="2"/>
        <v>0</v>
      </c>
      <c r="M53" s="32"/>
      <c r="N53" s="26" t="str">
        <f t="shared" si="3"/>
        <v>podaj stawkę!</v>
      </c>
      <c r="O53" s="1">
        <f t="shared" si="4"/>
        <v>1</v>
      </c>
      <c r="P53" s="1">
        <f t="shared" si="5"/>
        <v>0</v>
      </c>
      <c r="Q53" s="1"/>
    </row>
    <row r="54" spans="1:17" s="37" customFormat="1" ht="52.5" customHeight="1" x14ac:dyDescent="0.2">
      <c r="A54" s="1"/>
      <c r="B54" s="5">
        <v>8</v>
      </c>
      <c r="C54" s="6" t="s">
        <v>24</v>
      </c>
      <c r="D54" s="6" t="s">
        <v>25</v>
      </c>
      <c r="E54" s="7" t="s">
        <v>26</v>
      </c>
      <c r="F54" s="6" t="s">
        <v>23</v>
      </c>
      <c r="G54" s="27">
        <v>1.59</v>
      </c>
      <c r="H54" s="57"/>
      <c r="I54" s="28">
        <f t="shared" si="0"/>
        <v>0</v>
      </c>
      <c r="J54" s="58">
        <v>8</v>
      </c>
      <c r="K54" s="28">
        <f t="shared" si="1"/>
        <v>0</v>
      </c>
      <c r="L54" s="28">
        <f t="shared" si="2"/>
        <v>0</v>
      </c>
      <c r="M54" s="32"/>
      <c r="N54" s="26" t="str">
        <f t="shared" si="3"/>
        <v>podaj stawkę!</v>
      </c>
      <c r="O54" s="1">
        <f t="shared" si="4"/>
        <v>1</v>
      </c>
      <c r="P54" s="1">
        <f t="shared" si="5"/>
        <v>0</v>
      </c>
      <c r="Q54" s="1"/>
    </row>
    <row r="55" spans="1:17" s="37" customFormat="1" ht="36.75" customHeight="1" x14ac:dyDescent="0.2">
      <c r="A55" s="1"/>
      <c r="B55" s="5">
        <v>9</v>
      </c>
      <c r="C55" s="6" t="s">
        <v>27</v>
      </c>
      <c r="D55" s="6" t="s">
        <v>28</v>
      </c>
      <c r="E55" s="7" t="s">
        <v>29</v>
      </c>
      <c r="F55" s="6" t="s">
        <v>30</v>
      </c>
      <c r="G55" s="27">
        <v>111</v>
      </c>
      <c r="H55" s="57"/>
      <c r="I55" s="28">
        <f t="shared" si="0"/>
        <v>0</v>
      </c>
      <c r="J55" s="58">
        <v>8</v>
      </c>
      <c r="K55" s="28">
        <f t="shared" si="1"/>
        <v>0</v>
      </c>
      <c r="L55" s="28">
        <f t="shared" si="2"/>
        <v>0</v>
      </c>
      <c r="M55" s="32"/>
      <c r="N55" s="26" t="str">
        <f t="shared" si="3"/>
        <v>podaj stawkę!</v>
      </c>
      <c r="O55" s="1">
        <f t="shared" si="4"/>
        <v>1</v>
      </c>
      <c r="P55" s="1">
        <f t="shared" si="5"/>
        <v>0</v>
      </c>
      <c r="Q55" s="1"/>
    </row>
    <row r="56" spans="1:17" s="37" customFormat="1" ht="36.75" customHeight="1" x14ac:dyDescent="0.2">
      <c r="A56" s="1"/>
      <c r="B56" s="5">
        <v>10</v>
      </c>
      <c r="C56" s="6" t="s">
        <v>31</v>
      </c>
      <c r="D56" s="6" t="s">
        <v>32</v>
      </c>
      <c r="E56" s="7" t="s">
        <v>33</v>
      </c>
      <c r="F56" s="6" t="s">
        <v>34</v>
      </c>
      <c r="G56" s="27">
        <v>4.83</v>
      </c>
      <c r="H56" s="57"/>
      <c r="I56" s="28">
        <f t="shared" si="0"/>
        <v>0</v>
      </c>
      <c r="J56" s="58">
        <v>8</v>
      </c>
      <c r="K56" s="28">
        <f t="shared" si="1"/>
        <v>0</v>
      </c>
      <c r="L56" s="28">
        <f t="shared" si="2"/>
        <v>0</v>
      </c>
      <c r="M56" s="32"/>
      <c r="N56" s="26" t="str">
        <f t="shared" si="3"/>
        <v>podaj stawkę!</v>
      </c>
      <c r="O56" s="1">
        <f t="shared" si="4"/>
        <v>1</v>
      </c>
      <c r="P56" s="1">
        <f t="shared" si="5"/>
        <v>0</v>
      </c>
      <c r="Q56" s="1"/>
    </row>
    <row r="57" spans="1:17" s="37" customFormat="1" ht="36.75" customHeight="1" x14ac:dyDescent="0.2">
      <c r="A57" s="1"/>
      <c r="B57" s="5">
        <v>11</v>
      </c>
      <c r="C57" s="6" t="s">
        <v>35</v>
      </c>
      <c r="D57" s="6" t="s">
        <v>36</v>
      </c>
      <c r="E57" s="7" t="s">
        <v>37</v>
      </c>
      <c r="F57" s="6" t="s">
        <v>34</v>
      </c>
      <c r="G57" s="27">
        <v>4.83</v>
      </c>
      <c r="H57" s="57"/>
      <c r="I57" s="28">
        <f t="shared" si="0"/>
        <v>0</v>
      </c>
      <c r="J57" s="58">
        <v>8</v>
      </c>
      <c r="K57" s="28">
        <f t="shared" si="1"/>
        <v>0</v>
      </c>
      <c r="L57" s="28">
        <f t="shared" si="2"/>
        <v>0</v>
      </c>
      <c r="M57" s="32"/>
      <c r="N57" s="26" t="str">
        <f t="shared" si="3"/>
        <v>podaj stawkę!</v>
      </c>
      <c r="O57" s="1">
        <f t="shared" si="4"/>
        <v>1</v>
      </c>
      <c r="P57" s="1">
        <f t="shared" si="5"/>
        <v>0</v>
      </c>
      <c r="Q57" s="1"/>
    </row>
    <row r="58" spans="1:17" s="37" customFormat="1" ht="36.75" customHeight="1" x14ac:dyDescent="0.2">
      <c r="A58" s="1"/>
      <c r="B58" s="5">
        <v>12</v>
      </c>
      <c r="C58" s="6" t="s">
        <v>38</v>
      </c>
      <c r="D58" s="6" t="s">
        <v>39</v>
      </c>
      <c r="E58" s="7" t="s">
        <v>40</v>
      </c>
      <c r="F58" s="6" t="s">
        <v>13</v>
      </c>
      <c r="G58" s="27">
        <v>28</v>
      </c>
      <c r="H58" s="57"/>
      <c r="I58" s="28">
        <f t="shared" si="0"/>
        <v>0</v>
      </c>
      <c r="J58" s="58">
        <v>8</v>
      </c>
      <c r="K58" s="28">
        <f t="shared" si="1"/>
        <v>0</v>
      </c>
      <c r="L58" s="28">
        <f t="shared" si="2"/>
        <v>0</v>
      </c>
      <c r="M58" s="32"/>
      <c r="N58" s="26" t="str">
        <f t="shared" si="3"/>
        <v>podaj stawkę!</v>
      </c>
      <c r="O58" s="1">
        <f t="shared" si="4"/>
        <v>1</v>
      </c>
      <c r="P58" s="1">
        <f t="shared" si="5"/>
        <v>0</v>
      </c>
      <c r="Q58" s="1"/>
    </row>
    <row r="59" spans="1:17" s="37" customFormat="1" ht="36.75" customHeight="1" x14ac:dyDescent="0.2">
      <c r="A59" s="1"/>
      <c r="B59" s="5">
        <v>13</v>
      </c>
      <c r="C59" s="6" t="s">
        <v>41</v>
      </c>
      <c r="D59" s="6" t="s">
        <v>42</v>
      </c>
      <c r="E59" s="7" t="s">
        <v>43</v>
      </c>
      <c r="F59" s="6" t="s">
        <v>44</v>
      </c>
      <c r="G59" s="27">
        <v>7.41</v>
      </c>
      <c r="H59" s="57"/>
      <c r="I59" s="28">
        <f t="shared" si="0"/>
        <v>0</v>
      </c>
      <c r="J59" s="58">
        <v>8</v>
      </c>
      <c r="K59" s="28">
        <f t="shared" si="1"/>
        <v>0</v>
      </c>
      <c r="L59" s="28">
        <f t="shared" si="2"/>
        <v>0</v>
      </c>
      <c r="M59" s="32"/>
      <c r="N59" s="26" t="str">
        <f t="shared" si="3"/>
        <v>podaj stawkę!</v>
      </c>
      <c r="O59" s="1">
        <f t="shared" si="4"/>
        <v>1</v>
      </c>
      <c r="P59" s="1">
        <f t="shared" si="5"/>
        <v>0</v>
      </c>
      <c r="Q59" s="1"/>
    </row>
    <row r="60" spans="1:17" s="37" customFormat="1" ht="36.75" customHeight="1" x14ac:dyDescent="0.2">
      <c r="A60" s="1"/>
      <c r="B60" s="5">
        <v>14</v>
      </c>
      <c r="C60" s="6" t="s">
        <v>45</v>
      </c>
      <c r="D60" s="6" t="s">
        <v>46</v>
      </c>
      <c r="E60" s="7" t="s">
        <v>47</v>
      </c>
      <c r="F60" s="6" t="s">
        <v>44</v>
      </c>
      <c r="G60" s="27">
        <v>18.53</v>
      </c>
      <c r="H60" s="57"/>
      <c r="I60" s="28">
        <f t="shared" si="0"/>
        <v>0</v>
      </c>
      <c r="J60" s="58">
        <v>8</v>
      </c>
      <c r="K60" s="28">
        <f t="shared" si="1"/>
        <v>0</v>
      </c>
      <c r="L60" s="28">
        <f t="shared" si="2"/>
        <v>0</v>
      </c>
      <c r="M60" s="32"/>
      <c r="N60" s="26" t="str">
        <f t="shared" si="3"/>
        <v>podaj stawkę!</v>
      </c>
      <c r="O60" s="1">
        <f t="shared" si="4"/>
        <v>1</v>
      </c>
      <c r="P60" s="1">
        <f t="shared" si="5"/>
        <v>0</v>
      </c>
      <c r="Q60" s="1"/>
    </row>
    <row r="61" spans="1:17" s="37" customFormat="1" ht="36.75" customHeight="1" x14ac:dyDescent="0.2">
      <c r="A61" s="1"/>
      <c r="B61" s="5">
        <v>15</v>
      </c>
      <c r="C61" s="6" t="s">
        <v>48</v>
      </c>
      <c r="D61" s="6" t="s">
        <v>49</v>
      </c>
      <c r="E61" s="7" t="s">
        <v>50</v>
      </c>
      <c r="F61" s="6" t="s">
        <v>44</v>
      </c>
      <c r="G61" s="27">
        <v>3.34</v>
      </c>
      <c r="H61" s="57"/>
      <c r="I61" s="28">
        <f t="shared" si="0"/>
        <v>0</v>
      </c>
      <c r="J61" s="58">
        <v>8</v>
      </c>
      <c r="K61" s="28">
        <f t="shared" si="1"/>
        <v>0</v>
      </c>
      <c r="L61" s="28">
        <f t="shared" si="2"/>
        <v>0</v>
      </c>
      <c r="M61" s="32"/>
      <c r="N61" s="26" t="str">
        <f t="shared" si="3"/>
        <v>podaj stawkę!</v>
      </c>
      <c r="O61" s="1">
        <f t="shared" si="4"/>
        <v>1</v>
      </c>
      <c r="P61" s="1">
        <f t="shared" si="5"/>
        <v>0</v>
      </c>
      <c r="Q61" s="1"/>
    </row>
    <row r="62" spans="1:17" s="37" customFormat="1" ht="36.75" customHeight="1" x14ac:dyDescent="0.2">
      <c r="A62" s="1"/>
      <c r="B62" s="5">
        <v>16</v>
      </c>
      <c r="C62" s="6" t="s">
        <v>51</v>
      </c>
      <c r="D62" s="6" t="s">
        <v>52</v>
      </c>
      <c r="E62" s="7" t="s">
        <v>53</v>
      </c>
      <c r="F62" s="6" t="s">
        <v>34</v>
      </c>
      <c r="G62" s="27">
        <v>47.32</v>
      </c>
      <c r="H62" s="57"/>
      <c r="I62" s="28">
        <f t="shared" si="0"/>
        <v>0</v>
      </c>
      <c r="J62" s="58">
        <v>8</v>
      </c>
      <c r="K62" s="28">
        <f t="shared" si="1"/>
        <v>0</v>
      </c>
      <c r="L62" s="28">
        <f t="shared" si="2"/>
        <v>0</v>
      </c>
      <c r="M62" s="32"/>
      <c r="N62" s="26" t="str">
        <f t="shared" si="3"/>
        <v>podaj stawkę!</v>
      </c>
      <c r="O62" s="1">
        <f t="shared" si="4"/>
        <v>1</v>
      </c>
      <c r="P62" s="1">
        <f t="shared" si="5"/>
        <v>0</v>
      </c>
      <c r="Q62" s="1"/>
    </row>
    <row r="63" spans="1:17" s="37" customFormat="1" ht="36.75" customHeight="1" x14ac:dyDescent="0.2">
      <c r="A63" s="1"/>
      <c r="B63" s="5">
        <v>17</v>
      </c>
      <c r="C63" s="6" t="s">
        <v>54</v>
      </c>
      <c r="D63" s="6" t="s">
        <v>55</v>
      </c>
      <c r="E63" s="7" t="s">
        <v>56</v>
      </c>
      <c r="F63" s="6" t="s">
        <v>34</v>
      </c>
      <c r="G63" s="27">
        <v>4.9800000000000004</v>
      </c>
      <c r="H63" s="57"/>
      <c r="I63" s="28">
        <f t="shared" si="0"/>
        <v>0</v>
      </c>
      <c r="J63" s="58">
        <v>8</v>
      </c>
      <c r="K63" s="28">
        <f t="shared" si="1"/>
        <v>0</v>
      </c>
      <c r="L63" s="28">
        <f t="shared" si="2"/>
        <v>0</v>
      </c>
      <c r="M63" s="32"/>
      <c r="N63" s="26" t="str">
        <f t="shared" si="3"/>
        <v>podaj stawkę!</v>
      </c>
      <c r="O63" s="1">
        <f t="shared" si="4"/>
        <v>1</v>
      </c>
      <c r="P63" s="1">
        <f t="shared" si="5"/>
        <v>0</v>
      </c>
      <c r="Q63" s="1"/>
    </row>
    <row r="64" spans="1:17" s="37" customFormat="1" ht="36.75" customHeight="1" x14ac:dyDescent="0.2">
      <c r="A64" s="1"/>
      <c r="B64" s="5">
        <v>18</v>
      </c>
      <c r="C64" s="6" t="s">
        <v>57</v>
      </c>
      <c r="D64" s="6" t="s">
        <v>58</v>
      </c>
      <c r="E64" s="7" t="s">
        <v>59</v>
      </c>
      <c r="F64" s="6" t="s">
        <v>34</v>
      </c>
      <c r="G64" s="27">
        <v>52.3</v>
      </c>
      <c r="H64" s="57"/>
      <c r="I64" s="28">
        <f t="shared" si="0"/>
        <v>0</v>
      </c>
      <c r="J64" s="58">
        <v>8</v>
      </c>
      <c r="K64" s="28">
        <f t="shared" si="1"/>
        <v>0</v>
      </c>
      <c r="L64" s="28">
        <f t="shared" si="2"/>
        <v>0</v>
      </c>
      <c r="M64" s="32"/>
      <c r="N64" s="26" t="str">
        <f t="shared" si="3"/>
        <v>podaj stawkę!</v>
      </c>
      <c r="O64" s="1">
        <f t="shared" si="4"/>
        <v>1</v>
      </c>
      <c r="P64" s="1">
        <f t="shared" si="5"/>
        <v>0</v>
      </c>
      <c r="Q64" s="1"/>
    </row>
    <row r="65" spans="1:17" s="37" customFormat="1" ht="36.75" customHeight="1" x14ac:dyDescent="0.2">
      <c r="A65" s="1"/>
      <c r="B65" s="5">
        <v>19</v>
      </c>
      <c r="C65" s="6" t="s">
        <v>60</v>
      </c>
      <c r="D65" s="6" t="s">
        <v>61</v>
      </c>
      <c r="E65" s="7" t="s">
        <v>62</v>
      </c>
      <c r="F65" s="6" t="s">
        <v>23</v>
      </c>
      <c r="G65" s="27">
        <v>12.42</v>
      </c>
      <c r="H65" s="57"/>
      <c r="I65" s="28">
        <f t="shared" si="0"/>
        <v>0</v>
      </c>
      <c r="J65" s="58">
        <v>8</v>
      </c>
      <c r="K65" s="28">
        <f t="shared" si="1"/>
        <v>0</v>
      </c>
      <c r="L65" s="28">
        <f t="shared" si="2"/>
        <v>0</v>
      </c>
      <c r="M65" s="32"/>
      <c r="N65" s="26" t="str">
        <f t="shared" si="3"/>
        <v>podaj stawkę!</v>
      </c>
      <c r="O65" s="1">
        <f t="shared" si="4"/>
        <v>1</v>
      </c>
      <c r="P65" s="1">
        <f t="shared" si="5"/>
        <v>0</v>
      </c>
      <c r="Q65" s="1"/>
    </row>
    <row r="66" spans="1:17" s="37" customFormat="1" ht="36.75" customHeight="1" x14ac:dyDescent="0.2">
      <c r="A66" s="1"/>
      <c r="B66" s="5">
        <v>20</v>
      </c>
      <c r="C66" s="6" t="s">
        <v>63</v>
      </c>
      <c r="D66" s="6" t="s">
        <v>64</v>
      </c>
      <c r="E66" s="7" t="s">
        <v>65</v>
      </c>
      <c r="F66" s="6" t="s">
        <v>23</v>
      </c>
      <c r="G66" s="27">
        <v>5.28</v>
      </c>
      <c r="H66" s="57"/>
      <c r="I66" s="28">
        <f t="shared" si="0"/>
        <v>0</v>
      </c>
      <c r="J66" s="58">
        <v>8</v>
      </c>
      <c r="K66" s="28">
        <f t="shared" si="1"/>
        <v>0</v>
      </c>
      <c r="L66" s="28">
        <f t="shared" si="2"/>
        <v>0</v>
      </c>
      <c r="M66" s="32"/>
      <c r="N66" s="26" t="str">
        <f t="shared" si="3"/>
        <v>podaj stawkę!</v>
      </c>
      <c r="O66" s="1">
        <f t="shared" si="4"/>
        <v>1</v>
      </c>
      <c r="P66" s="1">
        <f t="shared" si="5"/>
        <v>0</v>
      </c>
      <c r="Q66" s="1"/>
    </row>
    <row r="67" spans="1:17" s="37" customFormat="1" ht="36.75" customHeight="1" x14ac:dyDescent="0.2">
      <c r="A67" s="1"/>
      <c r="B67" s="5">
        <v>21</v>
      </c>
      <c r="C67" s="6" t="s">
        <v>66</v>
      </c>
      <c r="D67" s="6" t="s">
        <v>67</v>
      </c>
      <c r="E67" s="7" t="s">
        <v>68</v>
      </c>
      <c r="F67" s="6" t="s">
        <v>23</v>
      </c>
      <c r="G67" s="27">
        <v>1.79</v>
      </c>
      <c r="H67" s="57"/>
      <c r="I67" s="28">
        <f t="shared" si="0"/>
        <v>0</v>
      </c>
      <c r="J67" s="58">
        <v>8</v>
      </c>
      <c r="K67" s="28">
        <f t="shared" si="1"/>
        <v>0</v>
      </c>
      <c r="L67" s="28">
        <f t="shared" si="2"/>
        <v>0</v>
      </c>
      <c r="M67" s="32"/>
      <c r="N67" s="26" t="str">
        <f t="shared" si="3"/>
        <v>podaj stawkę!</v>
      </c>
      <c r="O67" s="1">
        <f t="shared" si="4"/>
        <v>1</v>
      </c>
      <c r="P67" s="1">
        <f t="shared" si="5"/>
        <v>0</v>
      </c>
      <c r="Q67" s="1"/>
    </row>
    <row r="68" spans="1:17" s="37" customFormat="1" ht="36.75" customHeight="1" x14ac:dyDescent="0.2">
      <c r="A68" s="1"/>
      <c r="B68" s="5">
        <v>22</v>
      </c>
      <c r="C68" s="6" t="s">
        <v>69</v>
      </c>
      <c r="D68" s="6" t="s">
        <v>70</v>
      </c>
      <c r="E68" s="7" t="s">
        <v>71</v>
      </c>
      <c r="F68" s="6" t="s">
        <v>23</v>
      </c>
      <c r="G68" s="27">
        <v>16.09</v>
      </c>
      <c r="H68" s="57"/>
      <c r="I68" s="28">
        <f t="shared" si="0"/>
        <v>0</v>
      </c>
      <c r="J68" s="58">
        <v>8</v>
      </c>
      <c r="K68" s="28">
        <f t="shared" si="1"/>
        <v>0</v>
      </c>
      <c r="L68" s="28">
        <f t="shared" si="2"/>
        <v>0</v>
      </c>
      <c r="M68" s="32"/>
      <c r="N68" s="26" t="str">
        <f t="shared" si="3"/>
        <v>podaj stawkę!</v>
      </c>
      <c r="O68" s="1">
        <f t="shared" si="4"/>
        <v>1</v>
      </c>
      <c r="P68" s="1">
        <f t="shared" si="5"/>
        <v>0</v>
      </c>
      <c r="Q68" s="1"/>
    </row>
    <row r="69" spans="1:17" s="37" customFormat="1" ht="36.75" customHeight="1" x14ac:dyDescent="0.2">
      <c r="A69" s="1"/>
      <c r="B69" s="5">
        <v>23</v>
      </c>
      <c r="C69" s="6" t="s">
        <v>72</v>
      </c>
      <c r="D69" s="6" t="s">
        <v>73</v>
      </c>
      <c r="E69" s="7" t="s">
        <v>74</v>
      </c>
      <c r="F69" s="6" t="s">
        <v>23</v>
      </c>
      <c r="G69" s="27">
        <v>6.4</v>
      </c>
      <c r="H69" s="57"/>
      <c r="I69" s="28">
        <f t="shared" si="0"/>
        <v>0</v>
      </c>
      <c r="J69" s="58">
        <v>8</v>
      </c>
      <c r="K69" s="28">
        <f t="shared" si="1"/>
        <v>0</v>
      </c>
      <c r="L69" s="28">
        <f t="shared" si="2"/>
        <v>0</v>
      </c>
      <c r="M69" s="32"/>
      <c r="N69" s="26" t="str">
        <f t="shared" si="3"/>
        <v>podaj stawkę!</v>
      </c>
      <c r="O69" s="1">
        <f t="shared" si="4"/>
        <v>1</v>
      </c>
      <c r="P69" s="1">
        <f t="shared" si="5"/>
        <v>0</v>
      </c>
      <c r="Q69" s="1"/>
    </row>
    <row r="70" spans="1:17" s="37" customFormat="1" ht="36.75" customHeight="1" x14ac:dyDescent="0.2">
      <c r="A70" s="1"/>
      <c r="B70" s="5">
        <v>24</v>
      </c>
      <c r="C70" s="6" t="s">
        <v>75</v>
      </c>
      <c r="D70" s="6" t="s">
        <v>76</v>
      </c>
      <c r="E70" s="7" t="s">
        <v>77</v>
      </c>
      <c r="F70" s="6" t="s">
        <v>34</v>
      </c>
      <c r="G70" s="27">
        <v>0.11</v>
      </c>
      <c r="H70" s="57"/>
      <c r="I70" s="28">
        <f t="shared" si="0"/>
        <v>0</v>
      </c>
      <c r="J70" s="58">
        <v>8</v>
      </c>
      <c r="K70" s="28">
        <f t="shared" si="1"/>
        <v>0</v>
      </c>
      <c r="L70" s="28">
        <f t="shared" si="2"/>
        <v>0</v>
      </c>
      <c r="M70" s="32"/>
      <c r="N70" s="26" t="str">
        <f t="shared" si="3"/>
        <v>podaj stawkę!</v>
      </c>
      <c r="O70" s="1">
        <f t="shared" si="4"/>
        <v>1</v>
      </c>
      <c r="P70" s="1">
        <f t="shared" si="5"/>
        <v>0</v>
      </c>
      <c r="Q70" s="1"/>
    </row>
    <row r="71" spans="1:17" s="37" customFormat="1" ht="36.75" customHeight="1" x14ac:dyDescent="0.2">
      <c r="A71" s="1"/>
      <c r="B71" s="5">
        <v>25</v>
      </c>
      <c r="C71" s="6" t="s">
        <v>78</v>
      </c>
      <c r="D71" s="6" t="s">
        <v>79</v>
      </c>
      <c r="E71" s="7" t="s">
        <v>80</v>
      </c>
      <c r="F71" s="6" t="s">
        <v>13</v>
      </c>
      <c r="G71" s="27">
        <v>2</v>
      </c>
      <c r="H71" s="57"/>
      <c r="I71" s="28">
        <f t="shared" si="0"/>
        <v>0</v>
      </c>
      <c r="J71" s="58">
        <v>8</v>
      </c>
      <c r="K71" s="28">
        <f t="shared" si="1"/>
        <v>0</v>
      </c>
      <c r="L71" s="28">
        <f t="shared" si="2"/>
        <v>0</v>
      </c>
      <c r="M71" s="32"/>
      <c r="N71" s="26" t="str">
        <f t="shared" si="3"/>
        <v>podaj stawkę!</v>
      </c>
      <c r="O71" s="1">
        <f t="shared" si="4"/>
        <v>1</v>
      </c>
      <c r="P71" s="1">
        <f t="shared" si="5"/>
        <v>0</v>
      </c>
      <c r="Q71" s="1"/>
    </row>
    <row r="72" spans="1:17" s="37" customFormat="1" ht="36.75" customHeight="1" x14ac:dyDescent="0.2">
      <c r="A72" s="1"/>
      <c r="B72" s="5">
        <v>26</v>
      </c>
      <c r="C72" s="6" t="s">
        <v>81</v>
      </c>
      <c r="D72" s="6" t="s">
        <v>82</v>
      </c>
      <c r="E72" s="7" t="s">
        <v>83</v>
      </c>
      <c r="F72" s="6" t="s">
        <v>84</v>
      </c>
      <c r="G72" s="27">
        <v>19</v>
      </c>
      <c r="H72" s="57"/>
      <c r="I72" s="28">
        <f t="shared" si="0"/>
        <v>0</v>
      </c>
      <c r="J72" s="58">
        <v>8</v>
      </c>
      <c r="K72" s="28">
        <f t="shared" si="1"/>
        <v>0</v>
      </c>
      <c r="L72" s="28">
        <f t="shared" si="2"/>
        <v>0</v>
      </c>
      <c r="M72" s="32"/>
      <c r="N72" s="26" t="str">
        <f t="shared" si="3"/>
        <v>podaj stawkę!</v>
      </c>
      <c r="O72" s="1">
        <f t="shared" si="4"/>
        <v>1</v>
      </c>
      <c r="P72" s="1">
        <f t="shared" si="5"/>
        <v>0</v>
      </c>
      <c r="Q72" s="1"/>
    </row>
    <row r="73" spans="1:17" s="37" customFormat="1" ht="36.75" customHeight="1" x14ac:dyDescent="0.2">
      <c r="A73" s="1"/>
      <c r="B73" s="5">
        <v>27</v>
      </c>
      <c r="C73" s="6" t="s">
        <v>85</v>
      </c>
      <c r="D73" s="6" t="s">
        <v>86</v>
      </c>
      <c r="E73" s="7" t="s">
        <v>87</v>
      </c>
      <c r="F73" s="6" t="s">
        <v>88</v>
      </c>
      <c r="G73" s="27">
        <v>29.3</v>
      </c>
      <c r="H73" s="57"/>
      <c r="I73" s="28">
        <f t="shared" si="0"/>
        <v>0</v>
      </c>
      <c r="J73" s="58">
        <v>8</v>
      </c>
      <c r="K73" s="28">
        <f t="shared" si="1"/>
        <v>0</v>
      </c>
      <c r="L73" s="28">
        <f t="shared" si="2"/>
        <v>0</v>
      </c>
      <c r="M73" s="32"/>
      <c r="N73" s="26" t="str">
        <f t="shared" si="3"/>
        <v>podaj stawkę!</v>
      </c>
      <c r="O73" s="1">
        <f t="shared" si="4"/>
        <v>1</v>
      </c>
      <c r="P73" s="1">
        <f t="shared" si="5"/>
        <v>0</v>
      </c>
      <c r="Q73" s="1"/>
    </row>
    <row r="74" spans="1:17" s="37" customFormat="1" ht="36.75" customHeight="1" x14ac:dyDescent="0.2">
      <c r="A74" s="1"/>
      <c r="B74" s="5">
        <v>28</v>
      </c>
      <c r="C74" s="6" t="s">
        <v>89</v>
      </c>
      <c r="D74" s="6" t="s">
        <v>90</v>
      </c>
      <c r="E74" s="7" t="s">
        <v>91</v>
      </c>
      <c r="F74" s="6" t="s">
        <v>88</v>
      </c>
      <c r="G74" s="27">
        <v>71.48</v>
      </c>
      <c r="H74" s="57"/>
      <c r="I74" s="28">
        <f t="shared" si="0"/>
        <v>0</v>
      </c>
      <c r="J74" s="58">
        <v>23</v>
      </c>
      <c r="K74" s="28">
        <f t="shared" si="1"/>
        <v>0</v>
      </c>
      <c r="L74" s="28">
        <f t="shared" si="2"/>
        <v>0</v>
      </c>
      <c r="M74" s="32"/>
      <c r="N74" s="26" t="str">
        <f t="shared" si="3"/>
        <v>podaj stawkę!</v>
      </c>
      <c r="O74" s="1">
        <f t="shared" si="4"/>
        <v>1</v>
      </c>
      <c r="P74" s="1">
        <f t="shared" si="5"/>
        <v>0</v>
      </c>
      <c r="Q74" s="1"/>
    </row>
    <row r="75" spans="1:17" s="37" customFormat="1" ht="36.75" customHeight="1" x14ac:dyDescent="0.2">
      <c r="A75" s="1"/>
      <c r="B75" s="5">
        <v>29</v>
      </c>
      <c r="C75" s="6" t="s">
        <v>92</v>
      </c>
      <c r="D75" s="6" t="s">
        <v>93</v>
      </c>
      <c r="E75" s="7" t="s">
        <v>94</v>
      </c>
      <c r="F75" s="6" t="s">
        <v>95</v>
      </c>
      <c r="G75" s="27">
        <v>40</v>
      </c>
      <c r="H75" s="57"/>
      <c r="I75" s="28">
        <f t="shared" si="0"/>
        <v>0</v>
      </c>
      <c r="J75" s="58">
        <v>23</v>
      </c>
      <c r="K75" s="28">
        <f t="shared" si="1"/>
        <v>0</v>
      </c>
      <c r="L75" s="28">
        <f t="shared" si="2"/>
        <v>0</v>
      </c>
      <c r="M75" s="32"/>
      <c r="N75" s="26" t="str">
        <f t="shared" si="3"/>
        <v>podaj stawkę!</v>
      </c>
      <c r="O75" s="1">
        <f t="shared" si="4"/>
        <v>1</v>
      </c>
      <c r="P75" s="1">
        <f t="shared" si="5"/>
        <v>0</v>
      </c>
      <c r="Q75" s="1"/>
    </row>
    <row r="76" spans="1:17" s="37" customFormat="1" ht="36.75" customHeight="1" x14ac:dyDescent="0.2">
      <c r="A76" s="1"/>
      <c r="B76" s="5">
        <v>30</v>
      </c>
      <c r="C76" s="6" t="s">
        <v>96</v>
      </c>
      <c r="D76" s="6" t="s">
        <v>97</v>
      </c>
      <c r="E76" s="7" t="s">
        <v>98</v>
      </c>
      <c r="F76" s="6" t="s">
        <v>13</v>
      </c>
      <c r="G76" s="27">
        <v>10</v>
      </c>
      <c r="H76" s="57"/>
      <c r="I76" s="28">
        <f t="shared" si="0"/>
        <v>0</v>
      </c>
      <c r="J76" s="58">
        <v>8</v>
      </c>
      <c r="K76" s="28">
        <f t="shared" si="1"/>
        <v>0</v>
      </c>
      <c r="L76" s="28">
        <f t="shared" si="2"/>
        <v>0</v>
      </c>
      <c r="M76" s="32"/>
      <c r="N76" s="26" t="str">
        <f t="shared" si="3"/>
        <v>podaj stawkę!</v>
      </c>
      <c r="O76" s="1">
        <f t="shared" si="4"/>
        <v>1</v>
      </c>
      <c r="P76" s="1">
        <f t="shared" si="5"/>
        <v>0</v>
      </c>
      <c r="Q76" s="1"/>
    </row>
    <row r="77" spans="1:17" s="37" customFormat="1" ht="36.75" customHeight="1" x14ac:dyDescent="0.2">
      <c r="A77" s="1"/>
      <c r="B77" s="5">
        <v>31</v>
      </c>
      <c r="C77" s="6" t="s">
        <v>99</v>
      </c>
      <c r="D77" s="6" t="s">
        <v>100</v>
      </c>
      <c r="E77" s="7" t="s">
        <v>101</v>
      </c>
      <c r="F77" s="6" t="s">
        <v>84</v>
      </c>
      <c r="G77" s="27">
        <v>5</v>
      </c>
      <c r="H77" s="57"/>
      <c r="I77" s="28">
        <f t="shared" si="0"/>
        <v>0</v>
      </c>
      <c r="J77" s="58">
        <v>8</v>
      </c>
      <c r="K77" s="28">
        <f t="shared" si="1"/>
        <v>0</v>
      </c>
      <c r="L77" s="28">
        <f t="shared" si="2"/>
        <v>0</v>
      </c>
      <c r="M77" s="32"/>
      <c r="N77" s="26" t="str">
        <f t="shared" si="3"/>
        <v>podaj stawkę!</v>
      </c>
      <c r="O77" s="1">
        <f t="shared" si="4"/>
        <v>1</v>
      </c>
      <c r="P77" s="1">
        <f t="shared" si="5"/>
        <v>0</v>
      </c>
      <c r="Q77" s="1"/>
    </row>
    <row r="78" spans="1:17" s="37" customFormat="1" ht="36.75" customHeight="1" x14ac:dyDescent="0.2">
      <c r="A78" s="1"/>
      <c r="B78" s="5">
        <v>32</v>
      </c>
      <c r="C78" s="6" t="s">
        <v>102</v>
      </c>
      <c r="D78" s="6" t="s">
        <v>103</v>
      </c>
      <c r="E78" s="7" t="s">
        <v>104</v>
      </c>
      <c r="F78" s="6" t="s">
        <v>23</v>
      </c>
      <c r="G78" s="27">
        <v>1.02</v>
      </c>
      <c r="H78" s="57"/>
      <c r="I78" s="28">
        <f t="shared" si="0"/>
        <v>0</v>
      </c>
      <c r="J78" s="58">
        <v>8</v>
      </c>
      <c r="K78" s="28">
        <f t="shared" si="1"/>
        <v>0</v>
      </c>
      <c r="L78" s="28">
        <f t="shared" si="2"/>
        <v>0</v>
      </c>
      <c r="M78" s="32"/>
      <c r="N78" s="26" t="str">
        <f t="shared" si="3"/>
        <v>podaj stawkę!</v>
      </c>
      <c r="O78" s="1">
        <f t="shared" si="4"/>
        <v>1</v>
      </c>
      <c r="P78" s="1">
        <f t="shared" si="5"/>
        <v>0</v>
      </c>
      <c r="Q78" s="1"/>
    </row>
    <row r="79" spans="1:17" s="37" customFormat="1" ht="36.75" customHeight="1" x14ac:dyDescent="0.2">
      <c r="A79" s="1"/>
      <c r="B79" s="5">
        <v>33</v>
      </c>
      <c r="C79" s="6" t="s">
        <v>105</v>
      </c>
      <c r="D79" s="6" t="s">
        <v>106</v>
      </c>
      <c r="E79" s="7" t="s">
        <v>107</v>
      </c>
      <c r="F79" s="6" t="s">
        <v>95</v>
      </c>
      <c r="G79" s="27">
        <v>1</v>
      </c>
      <c r="H79" s="57"/>
      <c r="I79" s="28">
        <f t="shared" si="0"/>
        <v>0</v>
      </c>
      <c r="J79" s="58">
        <v>8</v>
      </c>
      <c r="K79" s="28">
        <f t="shared" si="1"/>
        <v>0</v>
      </c>
      <c r="L79" s="28">
        <f t="shared" si="2"/>
        <v>0</v>
      </c>
      <c r="M79" s="32"/>
      <c r="N79" s="26" t="str">
        <f t="shared" si="3"/>
        <v>podaj stawkę!</v>
      </c>
      <c r="O79" s="1">
        <f t="shared" si="4"/>
        <v>1</v>
      </c>
      <c r="P79" s="1">
        <f t="shared" si="5"/>
        <v>0</v>
      </c>
      <c r="Q79" s="1"/>
    </row>
    <row r="80" spans="1:17" s="37" customFormat="1" ht="36.75" customHeight="1" x14ac:dyDescent="0.2">
      <c r="A80" s="1"/>
      <c r="B80" s="5">
        <v>34</v>
      </c>
      <c r="C80" s="6" t="s">
        <v>108</v>
      </c>
      <c r="D80" s="6" t="s">
        <v>109</v>
      </c>
      <c r="E80" s="7" t="s">
        <v>110</v>
      </c>
      <c r="F80" s="6" t="s">
        <v>95</v>
      </c>
      <c r="G80" s="27">
        <v>154.5</v>
      </c>
      <c r="H80" s="57"/>
      <c r="I80" s="28">
        <f t="shared" si="0"/>
        <v>0</v>
      </c>
      <c r="J80" s="58">
        <v>8</v>
      </c>
      <c r="K80" s="28">
        <f t="shared" si="1"/>
        <v>0</v>
      </c>
      <c r="L80" s="28">
        <f t="shared" si="2"/>
        <v>0</v>
      </c>
      <c r="M80" s="32"/>
      <c r="N80" s="26" t="str">
        <f t="shared" si="3"/>
        <v>podaj stawkę!</v>
      </c>
      <c r="O80" s="1">
        <f t="shared" si="4"/>
        <v>1</v>
      </c>
      <c r="P80" s="1">
        <f t="shared" si="5"/>
        <v>0</v>
      </c>
      <c r="Q80" s="1"/>
    </row>
    <row r="81" spans="1:17" s="37" customFormat="1" ht="36.75" customHeight="1" x14ac:dyDescent="0.2">
      <c r="A81" s="1"/>
      <c r="B81" s="5">
        <v>35</v>
      </c>
      <c r="C81" s="6" t="s">
        <v>111</v>
      </c>
      <c r="D81" s="6" t="s">
        <v>112</v>
      </c>
      <c r="E81" s="7" t="s">
        <v>113</v>
      </c>
      <c r="F81" s="6" t="s">
        <v>95</v>
      </c>
      <c r="G81" s="27">
        <v>10</v>
      </c>
      <c r="H81" s="57"/>
      <c r="I81" s="28">
        <f t="shared" si="0"/>
        <v>0</v>
      </c>
      <c r="J81" s="58">
        <v>8</v>
      </c>
      <c r="K81" s="28">
        <f t="shared" si="1"/>
        <v>0</v>
      </c>
      <c r="L81" s="28">
        <f t="shared" si="2"/>
        <v>0</v>
      </c>
      <c r="M81" s="32"/>
      <c r="N81" s="26" t="str">
        <f t="shared" si="3"/>
        <v>podaj stawkę!</v>
      </c>
      <c r="O81" s="1">
        <f t="shared" si="4"/>
        <v>1</v>
      </c>
      <c r="P81" s="1">
        <f t="shared" si="5"/>
        <v>0</v>
      </c>
      <c r="Q81" s="1"/>
    </row>
    <row r="82" spans="1:17" s="37" customFormat="1" ht="36.75" customHeight="1" x14ac:dyDescent="0.2">
      <c r="A82" s="1"/>
      <c r="B82" s="5">
        <v>36</v>
      </c>
      <c r="C82" s="6" t="s">
        <v>114</v>
      </c>
      <c r="D82" s="6" t="s">
        <v>115</v>
      </c>
      <c r="E82" s="7" t="s">
        <v>116</v>
      </c>
      <c r="F82" s="6" t="s">
        <v>95</v>
      </c>
      <c r="G82" s="27">
        <v>60</v>
      </c>
      <c r="H82" s="57"/>
      <c r="I82" s="28">
        <f t="shared" si="0"/>
        <v>0</v>
      </c>
      <c r="J82" s="58">
        <v>23</v>
      </c>
      <c r="K82" s="28">
        <f t="shared" si="1"/>
        <v>0</v>
      </c>
      <c r="L82" s="28">
        <f t="shared" si="2"/>
        <v>0</v>
      </c>
      <c r="M82" s="32"/>
      <c r="N82" s="26" t="str">
        <f t="shared" si="3"/>
        <v>podaj stawkę!</v>
      </c>
      <c r="O82" s="1">
        <f t="shared" si="4"/>
        <v>1</v>
      </c>
      <c r="P82" s="1">
        <f t="shared" si="5"/>
        <v>0</v>
      </c>
      <c r="Q82" s="1"/>
    </row>
    <row r="83" spans="1:17" s="37" customFormat="1" ht="36.75" customHeight="1" x14ac:dyDescent="0.2">
      <c r="A83" s="1"/>
      <c r="B83" s="5">
        <v>37</v>
      </c>
      <c r="C83" s="6" t="s">
        <v>117</v>
      </c>
      <c r="D83" s="6" t="s">
        <v>118</v>
      </c>
      <c r="E83" s="7" t="s">
        <v>119</v>
      </c>
      <c r="F83" s="6" t="s">
        <v>95</v>
      </c>
      <c r="G83" s="27">
        <v>111</v>
      </c>
      <c r="H83" s="57"/>
      <c r="I83" s="28">
        <f t="shared" si="0"/>
        <v>0</v>
      </c>
      <c r="J83" s="58">
        <v>8</v>
      </c>
      <c r="K83" s="28">
        <f t="shared" si="1"/>
        <v>0</v>
      </c>
      <c r="L83" s="28">
        <f t="shared" si="2"/>
        <v>0</v>
      </c>
      <c r="M83" s="32"/>
      <c r="N83" s="26" t="str">
        <f t="shared" si="3"/>
        <v>podaj stawkę!</v>
      </c>
      <c r="O83" s="1">
        <f t="shared" si="4"/>
        <v>1</v>
      </c>
      <c r="P83" s="1">
        <f t="shared" si="5"/>
        <v>0</v>
      </c>
      <c r="Q83" s="1"/>
    </row>
    <row r="84" spans="1:17" s="37" customFormat="1" ht="36.75" customHeight="1" x14ac:dyDescent="0.2">
      <c r="A84" s="1"/>
      <c r="B84" s="5">
        <v>38</v>
      </c>
      <c r="C84" s="6" t="s">
        <v>120</v>
      </c>
      <c r="D84" s="6" t="s">
        <v>121</v>
      </c>
      <c r="E84" s="7" t="s">
        <v>122</v>
      </c>
      <c r="F84" s="6" t="s">
        <v>95</v>
      </c>
      <c r="G84" s="27">
        <v>54</v>
      </c>
      <c r="H84" s="57"/>
      <c r="I84" s="28">
        <f t="shared" si="0"/>
        <v>0</v>
      </c>
      <c r="J84" s="58">
        <v>23</v>
      </c>
      <c r="K84" s="28">
        <f t="shared" si="1"/>
        <v>0</v>
      </c>
      <c r="L84" s="28">
        <f t="shared" si="2"/>
        <v>0</v>
      </c>
      <c r="M84" s="32"/>
      <c r="N84" s="26" t="str">
        <f t="shared" si="3"/>
        <v>podaj stawkę!</v>
      </c>
      <c r="O84" s="1">
        <f t="shared" si="4"/>
        <v>1</v>
      </c>
      <c r="P84" s="1">
        <f t="shared" si="5"/>
        <v>0</v>
      </c>
      <c r="Q84" s="1"/>
    </row>
    <row r="85" spans="1:17" s="37" customFormat="1" ht="36.75" customHeight="1" x14ac:dyDescent="0.2">
      <c r="A85" s="1"/>
      <c r="B85" s="5">
        <v>39</v>
      </c>
      <c r="C85" s="6" t="s">
        <v>123</v>
      </c>
      <c r="D85" s="6" t="s">
        <v>124</v>
      </c>
      <c r="E85" s="7" t="s">
        <v>125</v>
      </c>
      <c r="F85" s="6" t="s">
        <v>126</v>
      </c>
      <c r="G85" s="27">
        <v>7</v>
      </c>
      <c r="H85" s="57"/>
      <c r="I85" s="28">
        <f t="shared" si="0"/>
        <v>0</v>
      </c>
      <c r="J85" s="58">
        <v>8</v>
      </c>
      <c r="K85" s="28">
        <f t="shared" si="1"/>
        <v>0</v>
      </c>
      <c r="L85" s="28">
        <f t="shared" si="2"/>
        <v>0</v>
      </c>
      <c r="M85" s="32"/>
      <c r="N85" s="26" t="str">
        <f t="shared" si="3"/>
        <v>podaj stawkę!</v>
      </c>
      <c r="O85" s="1">
        <f t="shared" si="4"/>
        <v>1</v>
      </c>
      <c r="P85" s="1">
        <f t="shared" si="5"/>
        <v>0</v>
      </c>
      <c r="Q85" s="1"/>
    </row>
    <row r="86" spans="1:17" s="37" customFormat="1" ht="30.4" customHeight="1" x14ac:dyDescent="0.2">
      <c r="A86" s="1"/>
      <c r="B86" s="95" t="str">
        <f>IF(O86&gt;0,"Nie wypełniono wszystkich stawek!!!!!!","")</f>
        <v>Nie wypełniono wszystkich stawek!!!!!!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1"/>
      <c r="N86" s="1"/>
      <c r="O86" s="1">
        <f>SUM(O33:O85)</f>
        <v>39</v>
      </c>
      <c r="P86" s="1">
        <f>SUM(P33:P85)</f>
        <v>0</v>
      </c>
      <c r="Q86" s="1"/>
    </row>
    <row r="87" spans="1:17" s="37" customFormat="1" ht="30.75" customHeight="1" x14ac:dyDescent="0.2">
      <c r="A87" s="1"/>
      <c r="B87" s="99" t="s">
        <v>127</v>
      </c>
      <c r="C87" s="99"/>
      <c r="D87" s="99"/>
      <c r="E87" s="99"/>
      <c r="F87" s="100">
        <f>I33+I38+I43+I48+SUM(I51:I85)</f>
        <v>0</v>
      </c>
      <c r="G87" s="100"/>
      <c r="H87" s="100"/>
      <c r="I87" s="100"/>
      <c r="J87" s="100"/>
      <c r="K87" s="100"/>
      <c r="L87" s="100"/>
      <c r="M87" s="1"/>
      <c r="N87" s="1"/>
      <c r="O87" s="1"/>
      <c r="P87" s="1"/>
      <c r="Q87" s="1"/>
    </row>
    <row r="88" spans="1:17" s="37" customFormat="1" ht="30.75" customHeight="1" x14ac:dyDescent="0.2">
      <c r="A88" s="1"/>
      <c r="B88" s="99" t="s">
        <v>128</v>
      </c>
      <c r="C88" s="99"/>
      <c r="D88" s="99"/>
      <c r="E88" s="99"/>
      <c r="F88" s="100">
        <f>L33+L38+L43+L48+SUM(L51:L85)</f>
        <v>0</v>
      </c>
      <c r="G88" s="100"/>
      <c r="H88" s="100"/>
      <c r="I88" s="100"/>
      <c r="J88" s="100"/>
      <c r="K88" s="100"/>
      <c r="L88" s="100"/>
      <c r="M88" s="33"/>
      <c r="N88" s="1"/>
      <c r="O88" s="1"/>
      <c r="P88" s="1"/>
      <c r="Q88" s="1"/>
    </row>
    <row r="89" spans="1:17" s="37" customFormat="1" ht="32.25" customHeight="1" x14ac:dyDescent="0.2">
      <c r="A89" s="1"/>
      <c r="B89" s="102" t="str">
        <f>IF(P86&gt;0,"Nie wypełniono wszystkich stawek VAT!!!!!!","")</f>
        <v/>
      </c>
      <c r="C89" s="102"/>
      <c r="D89" s="102"/>
      <c r="E89" s="102"/>
      <c r="F89" s="102"/>
      <c r="G89" s="102"/>
      <c r="H89" s="102"/>
      <c r="I89" s="102"/>
      <c r="J89" s="102"/>
      <c r="K89" s="102"/>
      <c r="L89" s="102"/>
      <c r="M89" s="1"/>
      <c r="N89" s="1"/>
      <c r="O89" s="1"/>
      <c r="P89" s="1"/>
      <c r="Q89" s="1"/>
    </row>
    <row r="90" spans="1:17" s="37" customFormat="1" ht="31.5" customHeight="1" x14ac:dyDescent="0.2">
      <c r="A90" s="1"/>
      <c r="B90" s="77" t="s">
        <v>158</v>
      </c>
      <c r="C90" s="77"/>
      <c r="D90" s="77"/>
      <c r="E90" s="77"/>
      <c r="F90" s="101"/>
      <c r="G90" s="101"/>
      <c r="H90" s="77" t="s">
        <v>159</v>
      </c>
      <c r="I90" s="77"/>
      <c r="J90" s="77"/>
      <c r="K90" s="77"/>
      <c r="L90" s="77"/>
      <c r="M90" s="35"/>
      <c r="N90" s="35"/>
      <c r="O90" s="26" t="str">
        <f>IF((ISBLANK(F90)),"uzupełnij wpis!","")</f>
        <v>uzupełnij wpis!</v>
      </c>
      <c r="P90" s="1"/>
      <c r="Q90" s="36">
        <f>IF(O90&lt;&gt;"",1,0)</f>
        <v>1</v>
      </c>
    </row>
    <row r="91" spans="1:17" s="39" customFormat="1" ht="30.75" customHeight="1" x14ac:dyDescent="0.2">
      <c r="A91" s="30"/>
      <c r="B91" s="77" t="s">
        <v>160</v>
      </c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38"/>
      <c r="N91" s="38"/>
      <c r="O91" s="30"/>
      <c r="P91" s="30"/>
      <c r="Q91" s="30"/>
    </row>
    <row r="92" spans="1:17" s="37" customFormat="1" ht="102.75" customHeight="1" x14ac:dyDescent="0.2">
      <c r="A92" s="1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9"/>
      <c r="M92" s="40"/>
      <c r="N92" s="40"/>
      <c r="O92" s="1"/>
      <c r="P92" s="1"/>
      <c r="Q92" s="1"/>
    </row>
    <row r="93" spans="1:17" s="37" customFormat="1" ht="35.25" customHeight="1" x14ac:dyDescent="0.2">
      <c r="A93" s="1"/>
      <c r="B93" s="77" t="s">
        <v>174</v>
      </c>
      <c r="C93" s="77"/>
      <c r="D93" s="77"/>
      <c r="E93" s="77"/>
      <c r="F93" s="77"/>
      <c r="G93" s="77"/>
      <c r="H93" s="77"/>
      <c r="I93" s="77"/>
      <c r="J93" s="77"/>
      <c r="K93" s="41"/>
      <c r="L93" s="42" t="s">
        <v>161</v>
      </c>
      <c r="M93" s="43"/>
      <c r="N93" s="43"/>
      <c r="O93" s="1"/>
      <c r="P93" s="1"/>
      <c r="Q93" s="1"/>
    </row>
    <row r="94" spans="1:17" s="37" customFormat="1" ht="35.25" customHeight="1" x14ac:dyDescent="0.2">
      <c r="A94" s="1"/>
      <c r="B94" s="77" t="s">
        <v>162</v>
      </c>
      <c r="C94" s="77"/>
      <c r="D94" s="77"/>
      <c r="E94" s="77"/>
      <c r="F94" s="77"/>
      <c r="G94" s="77"/>
      <c r="H94" s="77"/>
      <c r="I94" s="77"/>
      <c r="J94" s="77"/>
      <c r="K94" s="44"/>
      <c r="L94" s="42" t="s">
        <v>163</v>
      </c>
      <c r="M94" s="43"/>
      <c r="N94" s="43"/>
      <c r="O94" s="1"/>
      <c r="P94" s="1"/>
      <c r="Q94" s="1"/>
    </row>
    <row r="95" spans="1:17" s="47" customFormat="1" ht="101.25" customHeight="1" x14ac:dyDescent="0.2">
      <c r="A95" s="45"/>
      <c r="B95" s="78" t="s">
        <v>173</v>
      </c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46"/>
      <c r="N95" s="46"/>
      <c r="O95" s="45"/>
      <c r="P95" s="45"/>
      <c r="Q95" s="45"/>
    </row>
    <row r="96" spans="1:17" s="37" customFormat="1" ht="5.2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34"/>
      <c r="N96" s="34"/>
      <c r="O96" s="1"/>
      <c r="P96" s="1"/>
      <c r="Q96" s="1"/>
    </row>
    <row r="97" spans="1:17" s="37" customFormat="1" ht="37.9" customHeight="1" x14ac:dyDescent="0.2">
      <c r="A97" s="1"/>
      <c r="B97" s="80" t="s">
        <v>129</v>
      </c>
      <c r="C97" s="80"/>
      <c r="D97" s="80"/>
      <c r="E97" s="80"/>
      <c r="F97" s="81" t="s">
        <v>130</v>
      </c>
      <c r="G97" s="81"/>
      <c r="H97" s="81"/>
      <c r="I97" s="81"/>
      <c r="J97" s="81"/>
      <c r="K97" s="81"/>
      <c r="L97" s="81"/>
      <c r="M97" s="34"/>
      <c r="N97" s="34"/>
      <c r="O97" s="1"/>
      <c r="P97" s="1"/>
      <c r="Q97" s="1"/>
    </row>
    <row r="98" spans="1:17" s="37" customFormat="1" ht="28.7" customHeight="1" x14ac:dyDescent="0.2">
      <c r="A98" s="1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34"/>
      <c r="N98" s="34"/>
      <c r="O98" s="1"/>
      <c r="P98" s="1"/>
      <c r="Q98" s="1"/>
    </row>
    <row r="99" spans="1:17" s="37" customFormat="1" ht="28.7" customHeight="1" x14ac:dyDescent="0.2">
      <c r="A99" s="1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34"/>
      <c r="N99" s="34"/>
      <c r="O99" s="1"/>
      <c r="P99" s="1"/>
      <c r="Q99" s="1"/>
    </row>
    <row r="100" spans="1:17" s="37" customFormat="1" ht="28.7" customHeight="1" x14ac:dyDescent="0.2">
      <c r="A100" s="1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34"/>
      <c r="N100" s="34"/>
      <c r="O100" s="1"/>
      <c r="P100" s="1"/>
      <c r="Q100" s="1"/>
    </row>
    <row r="101" spans="1:17" s="37" customFormat="1" ht="28.7" customHeight="1" x14ac:dyDescent="0.2">
      <c r="A101" s="1"/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34"/>
      <c r="N101" s="34"/>
      <c r="O101" s="1"/>
      <c r="P101" s="1"/>
      <c r="Q101" s="1"/>
    </row>
    <row r="102" spans="1:17" s="37" customFormat="1" ht="2.6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34"/>
      <c r="N102" s="34"/>
      <c r="O102" s="1"/>
      <c r="P102" s="1"/>
      <c r="Q102" s="1"/>
    </row>
    <row r="103" spans="1:17" s="37" customFormat="1" ht="29.25" customHeight="1" x14ac:dyDescent="0.2">
      <c r="A103" s="1"/>
      <c r="B103" s="70" t="s">
        <v>164</v>
      </c>
      <c r="C103" s="70"/>
      <c r="D103" s="70"/>
      <c r="E103" s="70"/>
      <c r="F103" s="70"/>
      <c r="G103" s="70"/>
      <c r="H103" s="70"/>
      <c r="I103" s="70"/>
      <c r="J103" s="70"/>
      <c r="K103" s="70"/>
      <c r="L103" s="70"/>
      <c r="M103" s="35"/>
      <c r="N103" s="35"/>
      <c r="O103" s="1"/>
      <c r="P103" s="1"/>
      <c r="Q103" s="1"/>
    </row>
    <row r="104" spans="1:17" s="37" customFormat="1" ht="119.25" customHeight="1" x14ac:dyDescent="0.2">
      <c r="A104" s="1"/>
      <c r="B104" s="74"/>
      <c r="C104" s="74"/>
      <c r="D104" s="74"/>
      <c r="E104" s="74"/>
      <c r="F104" s="74"/>
      <c r="G104" s="74"/>
      <c r="H104" s="74"/>
      <c r="I104" s="74"/>
      <c r="J104" s="74"/>
      <c r="K104" s="74"/>
      <c r="L104" s="74"/>
      <c r="M104" s="48"/>
      <c r="N104" s="34"/>
      <c r="O104" s="1"/>
      <c r="P104" s="1"/>
      <c r="Q104" s="1"/>
    </row>
    <row r="105" spans="1:17" s="37" customFormat="1" ht="33.6" customHeight="1" x14ac:dyDescent="0.2">
      <c r="A105" s="1"/>
      <c r="B105" s="71" t="s">
        <v>145</v>
      </c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49"/>
      <c r="N105" s="49"/>
      <c r="O105" s="1"/>
      <c r="P105" s="1"/>
      <c r="Q105" s="1"/>
    </row>
    <row r="106" spans="1:17" s="37" customFormat="1" ht="2.6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34"/>
      <c r="N106" s="34"/>
      <c r="O106" s="1"/>
      <c r="P106" s="1"/>
      <c r="Q106" s="1"/>
    </row>
    <row r="107" spans="1:17" s="37" customFormat="1" ht="37.9" customHeight="1" x14ac:dyDescent="0.2">
      <c r="A107" s="1"/>
      <c r="B107" s="75" t="s">
        <v>131</v>
      </c>
      <c r="C107" s="75"/>
      <c r="D107" s="75"/>
      <c r="E107" s="75"/>
      <c r="F107" s="76" t="s">
        <v>132</v>
      </c>
      <c r="G107" s="76"/>
      <c r="H107" s="76"/>
      <c r="I107" s="76"/>
      <c r="J107" s="76"/>
      <c r="K107" s="76"/>
      <c r="L107" s="76"/>
      <c r="M107" s="34"/>
      <c r="N107" s="34"/>
      <c r="O107" s="1"/>
      <c r="P107" s="1"/>
      <c r="Q107" s="1"/>
    </row>
    <row r="108" spans="1:17" s="37" customFormat="1" ht="28.7" customHeight="1" x14ac:dyDescent="0.2">
      <c r="A108" s="1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34"/>
      <c r="N108" s="34"/>
      <c r="O108" s="1"/>
      <c r="P108" s="1"/>
      <c r="Q108" s="1"/>
    </row>
    <row r="109" spans="1:17" s="37" customFormat="1" ht="28.7" customHeight="1" x14ac:dyDescent="0.2">
      <c r="A109" s="1"/>
      <c r="B109" s="72"/>
      <c r="C109" s="72"/>
      <c r="D109" s="72"/>
      <c r="E109" s="72"/>
      <c r="F109" s="72"/>
      <c r="G109" s="72"/>
      <c r="H109" s="72"/>
      <c r="I109" s="72"/>
      <c r="J109" s="72"/>
      <c r="K109" s="72"/>
      <c r="L109" s="72"/>
      <c r="M109" s="34"/>
      <c r="N109" s="34"/>
      <c r="O109" s="1"/>
      <c r="P109" s="1"/>
      <c r="Q109" s="1"/>
    </row>
    <row r="110" spans="1:17" s="37" customFormat="1" ht="28.7" customHeight="1" x14ac:dyDescent="0.2">
      <c r="A110" s="1"/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34"/>
      <c r="N110" s="34"/>
      <c r="O110" s="1"/>
      <c r="P110" s="1"/>
      <c r="Q110" s="1"/>
    </row>
    <row r="111" spans="1:17" s="37" customFormat="1" ht="28.7" customHeight="1" x14ac:dyDescent="0.2">
      <c r="A111" s="1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34"/>
      <c r="N111" s="34"/>
      <c r="O111" s="1"/>
      <c r="P111" s="1"/>
      <c r="Q111" s="1"/>
    </row>
    <row r="112" spans="1:17" s="37" customFormat="1" ht="2.6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34"/>
      <c r="N112" s="34"/>
      <c r="O112" s="1"/>
      <c r="P112" s="1"/>
      <c r="Q112" s="1"/>
    </row>
    <row r="113" spans="1:17" s="37" customFormat="1" ht="14.25" customHeight="1" x14ac:dyDescent="0.2">
      <c r="A113" s="1"/>
      <c r="B113" s="73" t="s">
        <v>165</v>
      </c>
      <c r="C113" s="73"/>
      <c r="D113" s="73"/>
      <c r="E113" s="73"/>
      <c r="F113" s="73"/>
      <c r="G113" s="73"/>
      <c r="H113" s="73"/>
      <c r="I113" s="73"/>
      <c r="J113" s="73"/>
      <c r="K113" s="73"/>
      <c r="L113" s="73"/>
      <c r="M113" s="35"/>
      <c r="N113" s="35"/>
      <c r="O113" s="1"/>
      <c r="P113" s="1"/>
      <c r="Q113" s="1"/>
    </row>
    <row r="114" spans="1:17" s="37" customFormat="1" ht="83.25" customHeight="1" x14ac:dyDescent="0.2">
      <c r="A114" s="1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48"/>
      <c r="N114" s="34"/>
      <c r="O114" s="1"/>
      <c r="P114" s="1"/>
      <c r="Q114" s="1"/>
    </row>
    <row r="115" spans="1:17" s="37" customFormat="1" ht="2.6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34"/>
      <c r="N115" s="34"/>
      <c r="O115" s="1"/>
      <c r="P115" s="1"/>
      <c r="Q115" s="1"/>
    </row>
    <row r="116" spans="1:17" s="37" customFormat="1" ht="40.5" customHeight="1" x14ac:dyDescent="0.2">
      <c r="A116" s="1"/>
      <c r="B116" s="103" t="s">
        <v>166</v>
      </c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34"/>
      <c r="N116" s="34"/>
      <c r="O116" s="1"/>
      <c r="P116" s="1"/>
      <c r="Q116" s="1"/>
    </row>
    <row r="117" spans="1:17" s="37" customFormat="1" ht="25.5" customHeight="1" x14ac:dyDescent="0.2">
      <c r="A117" s="1"/>
      <c r="B117" s="104" t="s">
        <v>167</v>
      </c>
      <c r="C117" s="104"/>
      <c r="D117" s="68"/>
      <c r="E117" s="68"/>
      <c r="F117" s="68"/>
      <c r="G117" s="68"/>
      <c r="H117" s="68"/>
      <c r="I117" s="68"/>
      <c r="J117" s="68"/>
      <c r="K117" s="68"/>
      <c r="L117" s="68"/>
      <c r="M117" s="34"/>
      <c r="N117" s="34"/>
      <c r="O117" s="26" t="str">
        <f>IF((ISBLANK(D117)),"uzupełnij wpis!","")</f>
        <v>uzupełnij wpis!</v>
      </c>
      <c r="P117" s="1"/>
      <c r="Q117" s="36">
        <f>IF(O117&lt;&gt;"",1,0)</f>
        <v>1</v>
      </c>
    </row>
    <row r="118" spans="1:17" s="37" customFormat="1" ht="3.75" customHeight="1" x14ac:dyDescent="0.2">
      <c r="A118" s="1"/>
      <c r="B118" s="50"/>
      <c r="C118" s="29"/>
      <c r="D118" s="29"/>
      <c r="E118" s="29"/>
      <c r="F118" s="29"/>
      <c r="G118" s="29"/>
      <c r="H118" s="1"/>
      <c r="I118" s="1"/>
      <c r="J118" s="1"/>
      <c r="K118" s="1"/>
      <c r="L118" s="1"/>
      <c r="M118" s="34"/>
      <c r="N118" s="34"/>
      <c r="O118" s="1"/>
      <c r="P118" s="1"/>
      <c r="Q118" s="1"/>
    </row>
    <row r="119" spans="1:17" s="37" customFormat="1" ht="47.45" customHeight="1" x14ac:dyDescent="0.2">
      <c r="A119" s="1"/>
      <c r="B119" s="64" t="s">
        <v>146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35"/>
      <c r="N119" s="35"/>
      <c r="O119" s="1"/>
      <c r="P119" s="1"/>
      <c r="Q119" s="1"/>
    </row>
    <row r="120" spans="1:17" s="37" customFormat="1" ht="2.6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34"/>
      <c r="N120" s="34"/>
      <c r="O120" s="1"/>
      <c r="P120" s="1"/>
      <c r="Q120" s="1"/>
    </row>
    <row r="121" spans="1:17" s="37" customFormat="1" ht="33.6" customHeight="1" x14ac:dyDescent="0.2">
      <c r="A121" s="1"/>
      <c r="B121" s="64" t="s">
        <v>147</v>
      </c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35"/>
      <c r="N121" s="35"/>
      <c r="O121" s="1"/>
      <c r="P121" s="1"/>
      <c r="Q121" s="1"/>
    </row>
    <row r="122" spans="1:17" s="37" customFormat="1" ht="13.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34"/>
      <c r="N122" s="34"/>
      <c r="O122" s="1"/>
      <c r="P122" s="1"/>
      <c r="Q122" s="1"/>
    </row>
    <row r="123" spans="1:17" s="37" customFormat="1" ht="30" customHeight="1" x14ac:dyDescent="0.2">
      <c r="A123" s="1"/>
      <c r="B123" s="65" t="s">
        <v>175</v>
      </c>
      <c r="C123" s="66"/>
      <c r="D123" s="66"/>
      <c r="E123" s="67"/>
      <c r="F123" s="68"/>
      <c r="G123" s="68"/>
      <c r="H123" s="68"/>
      <c r="I123" s="68"/>
      <c r="J123" s="68"/>
      <c r="K123" s="68"/>
      <c r="L123" s="68"/>
      <c r="M123" s="35"/>
      <c r="N123" s="35"/>
      <c r="O123" s="26" t="str">
        <f>IF((ISBLANK(F123)),"uzupełnij wpis!","")</f>
        <v>uzupełnij wpis!</v>
      </c>
      <c r="P123" s="1"/>
      <c r="Q123" s="36">
        <f>IF(O123&lt;&gt;"",1,0)</f>
        <v>1</v>
      </c>
    </row>
    <row r="124" spans="1:17" s="37" customFormat="1" ht="6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34"/>
      <c r="N124" s="34"/>
      <c r="O124" s="1"/>
      <c r="P124" s="1"/>
      <c r="Q124" s="1"/>
    </row>
    <row r="125" spans="1:17" s="37" customFormat="1" ht="20.25" customHeight="1" x14ac:dyDescent="0.2">
      <c r="A125" s="1"/>
      <c r="B125" s="69" t="s">
        <v>168</v>
      </c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34"/>
      <c r="N125" s="34"/>
      <c r="O125" s="1"/>
      <c r="P125" s="1"/>
      <c r="Q125" s="1"/>
    </row>
    <row r="126" spans="1:17" s="37" customFormat="1" ht="18" customHeight="1" x14ac:dyDescent="0.2">
      <c r="A126" s="1"/>
      <c r="B126" s="61" t="s">
        <v>169</v>
      </c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34"/>
      <c r="N126" s="34"/>
      <c r="O126" s="1"/>
      <c r="P126" s="1"/>
      <c r="Q126" s="1"/>
    </row>
    <row r="127" spans="1:17" s="37" customFormat="1" ht="18" customHeight="1" x14ac:dyDescent="0.2">
      <c r="A127" s="1"/>
      <c r="B127" s="61" t="s">
        <v>169</v>
      </c>
      <c r="C127" s="62"/>
      <c r="D127" s="62"/>
      <c r="E127" s="62"/>
      <c r="F127" s="62"/>
      <c r="G127" s="62"/>
      <c r="H127" s="62"/>
      <c r="I127" s="62"/>
      <c r="J127" s="62"/>
      <c r="K127" s="62"/>
      <c r="L127" s="62"/>
      <c r="M127" s="34"/>
      <c r="N127" s="34"/>
      <c r="O127" s="1"/>
      <c r="P127" s="1"/>
      <c r="Q127" s="1"/>
    </row>
    <row r="128" spans="1:17" s="37" customFormat="1" ht="18" customHeight="1" x14ac:dyDescent="0.2">
      <c r="A128" s="1"/>
      <c r="B128" s="61" t="s">
        <v>169</v>
      </c>
      <c r="C128" s="62"/>
      <c r="D128" s="62"/>
      <c r="E128" s="62"/>
      <c r="F128" s="62"/>
      <c r="G128" s="62"/>
      <c r="H128" s="62"/>
      <c r="I128" s="62"/>
      <c r="J128" s="62"/>
      <c r="K128" s="62"/>
      <c r="L128" s="62"/>
      <c r="M128" s="34"/>
      <c r="N128" s="34"/>
      <c r="O128" s="1"/>
      <c r="P128" s="1"/>
      <c r="Q128" s="1"/>
    </row>
    <row r="129" spans="1:17" s="37" customFormat="1" ht="18" customHeight="1" x14ac:dyDescent="0.2">
      <c r="A129" s="1"/>
      <c r="B129" s="61" t="s">
        <v>169</v>
      </c>
      <c r="C129" s="62"/>
      <c r="D129" s="62"/>
      <c r="E129" s="62"/>
      <c r="F129" s="62"/>
      <c r="G129" s="62"/>
      <c r="H129" s="62"/>
      <c r="I129" s="62"/>
      <c r="J129" s="62"/>
      <c r="K129" s="62"/>
      <c r="L129" s="62"/>
      <c r="M129" s="34"/>
      <c r="N129" s="34"/>
      <c r="O129" s="1"/>
      <c r="P129" s="1"/>
      <c r="Q129" s="1"/>
    </row>
    <row r="130" spans="1:17" s="37" customFormat="1" ht="18" customHeight="1" x14ac:dyDescent="0.2">
      <c r="A130" s="1"/>
      <c r="B130" s="61" t="s">
        <v>169</v>
      </c>
      <c r="C130" s="62"/>
      <c r="D130" s="62"/>
      <c r="E130" s="62"/>
      <c r="F130" s="62"/>
      <c r="G130" s="62"/>
      <c r="H130" s="62"/>
      <c r="I130" s="62"/>
      <c r="J130" s="62"/>
      <c r="K130" s="62"/>
      <c r="L130" s="62"/>
      <c r="M130" s="34"/>
      <c r="N130" s="34"/>
      <c r="O130" s="1"/>
      <c r="P130" s="1"/>
      <c r="Q130" s="1"/>
    </row>
    <row r="131" spans="1:17" s="37" customFormat="1" ht="18" customHeight="1" x14ac:dyDescent="0.2">
      <c r="A131" s="1"/>
      <c r="B131" s="61" t="s">
        <v>169</v>
      </c>
      <c r="C131" s="62"/>
      <c r="D131" s="62"/>
      <c r="E131" s="62"/>
      <c r="F131" s="62"/>
      <c r="G131" s="62"/>
      <c r="H131" s="62"/>
      <c r="I131" s="62"/>
      <c r="J131" s="62"/>
      <c r="K131" s="62"/>
      <c r="L131" s="62"/>
      <c r="M131" s="34"/>
      <c r="N131" s="34"/>
      <c r="O131" s="1"/>
      <c r="P131" s="1"/>
      <c r="Q131" s="1"/>
    </row>
    <row r="132" spans="1:17" s="37" customFormat="1" ht="20.25" customHeight="1" x14ac:dyDescent="0.2">
      <c r="A132" s="1"/>
      <c r="B132" s="61" t="s">
        <v>169</v>
      </c>
      <c r="C132" s="62"/>
      <c r="D132" s="62"/>
      <c r="E132" s="62"/>
      <c r="F132" s="62"/>
      <c r="G132" s="62"/>
      <c r="H132" s="62"/>
      <c r="I132" s="62"/>
      <c r="J132" s="62"/>
      <c r="K132" s="62"/>
      <c r="L132" s="62"/>
      <c r="M132" s="34"/>
      <c r="N132" s="34"/>
      <c r="O132" s="1"/>
      <c r="P132" s="1"/>
      <c r="Q132" s="1"/>
    </row>
    <row r="133" spans="1:17" s="37" customFormat="1" ht="18" customHeight="1" x14ac:dyDescent="0.2">
      <c r="A133" s="1"/>
      <c r="B133" s="61" t="s">
        <v>169</v>
      </c>
      <c r="C133" s="62"/>
      <c r="D133" s="62"/>
      <c r="E133" s="62"/>
      <c r="F133" s="62"/>
      <c r="G133" s="62"/>
      <c r="H133" s="62"/>
      <c r="I133" s="62"/>
      <c r="J133" s="62"/>
      <c r="K133" s="62"/>
      <c r="L133" s="62"/>
      <c r="M133" s="34"/>
      <c r="N133" s="34"/>
      <c r="O133" s="1"/>
      <c r="P133" s="1"/>
      <c r="Q133" s="1"/>
    </row>
    <row r="134" spans="1:17" s="37" customFormat="1" ht="18" customHeight="1" x14ac:dyDescent="0.2">
      <c r="A134" s="1"/>
      <c r="B134" s="61" t="s">
        <v>169</v>
      </c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34"/>
      <c r="N134" s="34"/>
      <c r="O134" s="1"/>
      <c r="P134" s="1"/>
      <c r="Q134" s="1"/>
    </row>
    <row r="135" spans="1:17" s="37" customFormat="1" ht="18" customHeight="1" x14ac:dyDescent="0.2">
      <c r="A135" s="1"/>
      <c r="B135" s="61" t="s">
        <v>169</v>
      </c>
      <c r="C135" s="62"/>
      <c r="D135" s="62"/>
      <c r="E135" s="62"/>
      <c r="F135" s="62"/>
      <c r="G135" s="62"/>
      <c r="H135" s="62"/>
      <c r="I135" s="62"/>
      <c r="J135" s="62"/>
      <c r="K135" s="62"/>
      <c r="L135" s="62"/>
      <c r="M135" s="34"/>
      <c r="N135" s="34"/>
      <c r="O135" s="1"/>
      <c r="P135" s="1"/>
      <c r="Q135" s="1"/>
    </row>
    <row r="136" spans="1:17" s="37" customFormat="1" ht="25.5" customHeight="1" x14ac:dyDescent="0.35">
      <c r="A136" s="1"/>
      <c r="B136" s="63" t="str">
        <f>IF(Q136&gt;0,"Nie wypełniono wpisu w pkt. 3, 9 lub 12!","")</f>
        <v>Nie wypełniono wpisu w pkt. 3, 9 lub 12!</v>
      </c>
      <c r="C136" s="63"/>
      <c r="D136" s="63"/>
      <c r="E136" s="63"/>
      <c r="F136" s="63"/>
      <c r="G136" s="63"/>
      <c r="H136" s="51"/>
      <c r="I136" s="51"/>
      <c r="J136" s="51"/>
      <c r="K136" s="51"/>
      <c r="L136" s="51"/>
      <c r="M136" s="34"/>
      <c r="N136" s="34"/>
      <c r="O136" s="1"/>
      <c r="P136" s="1"/>
      <c r="Q136" s="52">
        <f>SUM(Q90:Q135)</f>
        <v>3</v>
      </c>
    </row>
    <row r="137" spans="1:17" s="37" customFormat="1" ht="138.75" customHeight="1" x14ac:dyDescent="0.2">
      <c r="A137" s="1"/>
      <c r="B137" s="51"/>
      <c r="C137" s="51"/>
      <c r="D137" s="51"/>
      <c r="E137" s="51"/>
      <c r="F137" s="51"/>
      <c r="G137" s="59"/>
      <c r="H137" s="59"/>
      <c r="I137" s="59"/>
      <c r="J137" s="59"/>
      <c r="K137" s="59"/>
      <c r="L137" s="59"/>
      <c r="M137" s="34"/>
      <c r="N137" s="34"/>
      <c r="O137" s="1"/>
      <c r="P137" s="1"/>
      <c r="Q137" s="1"/>
    </row>
    <row r="138" spans="1:17" s="37" customFormat="1" ht="36" customHeight="1" x14ac:dyDescent="0.2">
      <c r="A138" s="1"/>
      <c r="B138" s="51"/>
      <c r="C138" s="51"/>
      <c r="D138" s="51"/>
      <c r="E138" s="51"/>
      <c r="F138" s="51"/>
      <c r="G138" s="51"/>
      <c r="H138" s="51"/>
      <c r="I138" s="53" t="s">
        <v>148</v>
      </c>
      <c r="J138" s="53"/>
      <c r="K138" s="51"/>
      <c r="L138" s="51"/>
      <c r="M138" s="34"/>
      <c r="N138" s="34"/>
      <c r="O138" s="1"/>
      <c r="P138" s="1"/>
      <c r="Q138" s="1"/>
    </row>
    <row r="139" spans="1:17" s="37" customFormat="1" ht="120.75" customHeight="1" x14ac:dyDescent="0.2">
      <c r="A139" s="1"/>
      <c r="B139" s="60" t="s">
        <v>149</v>
      </c>
      <c r="C139" s="60"/>
      <c r="D139" s="60"/>
      <c r="E139" s="60"/>
      <c r="F139" s="60"/>
      <c r="G139" s="60"/>
      <c r="H139" s="54"/>
      <c r="I139" s="54"/>
      <c r="J139" s="54"/>
      <c r="K139" s="51"/>
      <c r="L139" s="51"/>
      <c r="M139" s="34"/>
      <c r="N139" s="34"/>
      <c r="O139" s="1"/>
      <c r="P139" s="1"/>
      <c r="Q139" s="1"/>
    </row>
    <row r="140" spans="1:17" s="37" customFormat="1" ht="28.7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</sheetData>
  <sheetProtection algorithmName="SHA-512" hashValue="zMuKpXCKoHH7SitFBZfuIKztAOSysYOvNuGwKc3boVfMR33QqRr3HZSdWB8tkwQ+/GG8mtk09zZp52ful94h9g==" saltValue="WL3h5zr4DHDi78xn5CGYAw==" spinCount="100000" sheet="1" objects="1" scenarios="1" selectLockedCells="1"/>
  <mergeCells count="70">
    <mergeCell ref="B114:L114"/>
    <mergeCell ref="B116:L116"/>
    <mergeCell ref="B117:C117"/>
    <mergeCell ref="D117:L117"/>
    <mergeCell ref="B119:L119"/>
    <mergeCell ref="B87:E87"/>
    <mergeCell ref="F87:L87"/>
    <mergeCell ref="F88:L88"/>
    <mergeCell ref="B90:E90"/>
    <mergeCell ref="F90:G90"/>
    <mergeCell ref="H90:L90"/>
    <mergeCell ref="B88:E88"/>
    <mergeCell ref="B89:L89"/>
    <mergeCell ref="B3:E8"/>
    <mergeCell ref="B10:E11"/>
    <mergeCell ref="G11:I11"/>
    <mergeCell ref="E13:G13"/>
    <mergeCell ref="B86:L86"/>
    <mergeCell ref="B23:L23"/>
    <mergeCell ref="B25:L25"/>
    <mergeCell ref="B30:K30"/>
    <mergeCell ref="B35:K35"/>
    <mergeCell ref="B40:K40"/>
    <mergeCell ref="B45:K45"/>
    <mergeCell ref="B91:L91"/>
    <mergeCell ref="B93:J93"/>
    <mergeCell ref="B94:J94"/>
    <mergeCell ref="B95:L95"/>
    <mergeCell ref="B101:E101"/>
    <mergeCell ref="F101:L101"/>
    <mergeCell ref="B99:E99"/>
    <mergeCell ref="B100:E100"/>
    <mergeCell ref="B92:L92"/>
    <mergeCell ref="B97:E97"/>
    <mergeCell ref="B98:E98"/>
    <mergeCell ref="F97:L97"/>
    <mergeCell ref="F98:L98"/>
    <mergeCell ref="F99:L99"/>
    <mergeCell ref="F100:L100"/>
    <mergeCell ref="B103:L103"/>
    <mergeCell ref="B105:L105"/>
    <mergeCell ref="B111:E111"/>
    <mergeCell ref="F111:L111"/>
    <mergeCell ref="B113:L113"/>
    <mergeCell ref="F108:L108"/>
    <mergeCell ref="F109:L109"/>
    <mergeCell ref="F110:L110"/>
    <mergeCell ref="B104:L104"/>
    <mergeCell ref="B107:E107"/>
    <mergeCell ref="B108:E108"/>
    <mergeCell ref="B109:E109"/>
    <mergeCell ref="B110:E110"/>
    <mergeCell ref="F107:L107"/>
    <mergeCell ref="B121:L121"/>
    <mergeCell ref="B123:E123"/>
    <mergeCell ref="F123:L123"/>
    <mergeCell ref="B125:L125"/>
    <mergeCell ref="B126:L126"/>
    <mergeCell ref="B127:L127"/>
    <mergeCell ref="B128:L128"/>
    <mergeCell ref="B129:L129"/>
    <mergeCell ref="B130:L130"/>
    <mergeCell ref="B131:L131"/>
    <mergeCell ref="G137:L137"/>
    <mergeCell ref="B139:G139"/>
    <mergeCell ref="B132:L132"/>
    <mergeCell ref="B133:L133"/>
    <mergeCell ref="B134:L134"/>
    <mergeCell ref="B135:L135"/>
    <mergeCell ref="B136:G136"/>
  </mergeCells>
  <conditionalFormatting sqref="K11">
    <cfRule type="containsBlanks" dxfId="260" priority="282">
      <formula>LEN(TRIM(K11))=0</formula>
    </cfRule>
  </conditionalFormatting>
  <conditionalFormatting sqref="L1:M1 L12:M21 L3:M6 M2">
    <cfRule type="cellIs" dxfId="259" priority="285" operator="equal">
      <formula>0</formula>
    </cfRule>
  </conditionalFormatting>
  <conditionalFormatting sqref="B3:E8">
    <cfRule type="containsBlanks" dxfId="258" priority="284">
      <formula>LEN(TRIM(B3))=0</formula>
    </cfRule>
  </conditionalFormatting>
  <conditionalFormatting sqref="G11:I11">
    <cfRule type="containsBlanks" dxfId="257" priority="283">
      <formula>LEN(TRIM(G11))=0</formula>
    </cfRule>
  </conditionalFormatting>
  <conditionalFormatting sqref="N33">
    <cfRule type="cellIs" dxfId="256" priority="280" operator="equal">
      <formula>""</formula>
    </cfRule>
    <cfRule type="cellIs" dxfId="255" priority="281" operator="notEqual">
      <formula>"OK"</formula>
    </cfRule>
  </conditionalFormatting>
  <conditionalFormatting sqref="P33">
    <cfRule type="cellIs" dxfId="254" priority="279" operator="greaterThan">
      <formula>0</formula>
    </cfRule>
  </conditionalFormatting>
  <conditionalFormatting sqref="N38">
    <cfRule type="cellIs" dxfId="253" priority="277" operator="equal">
      <formula>""</formula>
    </cfRule>
    <cfRule type="cellIs" dxfId="252" priority="278" operator="notEqual">
      <formula>"OK"</formula>
    </cfRule>
  </conditionalFormatting>
  <conditionalFormatting sqref="P38">
    <cfRule type="cellIs" dxfId="251" priority="276" operator="greaterThan">
      <formula>0</formula>
    </cfRule>
  </conditionalFormatting>
  <conditionalFormatting sqref="N43">
    <cfRule type="cellIs" dxfId="250" priority="274" operator="equal">
      <formula>""</formula>
    </cfRule>
    <cfRule type="cellIs" dxfId="249" priority="275" operator="notEqual">
      <formula>"OK"</formula>
    </cfRule>
  </conditionalFormatting>
  <conditionalFormatting sqref="P43">
    <cfRule type="cellIs" dxfId="248" priority="273" operator="greaterThan">
      <formula>0</formula>
    </cfRule>
  </conditionalFormatting>
  <conditionalFormatting sqref="N48">
    <cfRule type="cellIs" dxfId="247" priority="271" operator="equal">
      <formula>""</formula>
    </cfRule>
    <cfRule type="cellIs" dxfId="246" priority="272" operator="notEqual">
      <formula>"OK"</formula>
    </cfRule>
  </conditionalFormatting>
  <conditionalFormatting sqref="P48">
    <cfRule type="cellIs" dxfId="245" priority="270" operator="greaterThan">
      <formula>0</formula>
    </cfRule>
  </conditionalFormatting>
  <conditionalFormatting sqref="N51">
    <cfRule type="cellIs" dxfId="244" priority="268" operator="equal">
      <formula>""</formula>
    </cfRule>
    <cfRule type="cellIs" dxfId="243" priority="269" operator="notEqual">
      <formula>"OK"</formula>
    </cfRule>
  </conditionalFormatting>
  <conditionalFormatting sqref="P51">
    <cfRule type="cellIs" dxfId="242" priority="267" operator="greaterThan">
      <formula>0</formula>
    </cfRule>
  </conditionalFormatting>
  <conditionalFormatting sqref="N52">
    <cfRule type="cellIs" dxfId="241" priority="265" operator="equal">
      <formula>""</formula>
    </cfRule>
    <cfRule type="cellIs" dxfId="240" priority="266" operator="notEqual">
      <formula>"OK"</formula>
    </cfRule>
  </conditionalFormatting>
  <conditionalFormatting sqref="P52">
    <cfRule type="cellIs" dxfId="239" priority="264" operator="greaterThan">
      <formula>0</formula>
    </cfRule>
  </conditionalFormatting>
  <conditionalFormatting sqref="N53">
    <cfRule type="cellIs" dxfId="238" priority="262" operator="equal">
      <formula>""</formula>
    </cfRule>
    <cfRule type="cellIs" dxfId="237" priority="263" operator="notEqual">
      <formula>"OK"</formula>
    </cfRule>
  </conditionalFormatting>
  <conditionalFormatting sqref="P53">
    <cfRule type="cellIs" dxfId="236" priority="261" operator="greaterThan">
      <formula>0</formula>
    </cfRule>
  </conditionalFormatting>
  <conditionalFormatting sqref="N54">
    <cfRule type="cellIs" dxfId="235" priority="259" operator="equal">
      <formula>""</formula>
    </cfRule>
    <cfRule type="cellIs" dxfId="234" priority="260" operator="notEqual">
      <formula>"OK"</formula>
    </cfRule>
  </conditionalFormatting>
  <conditionalFormatting sqref="P54">
    <cfRule type="cellIs" dxfId="233" priority="258" operator="greaterThan">
      <formula>0</formula>
    </cfRule>
  </conditionalFormatting>
  <conditionalFormatting sqref="N55">
    <cfRule type="cellIs" dxfId="232" priority="256" operator="equal">
      <formula>""</formula>
    </cfRule>
    <cfRule type="cellIs" dxfId="231" priority="257" operator="notEqual">
      <formula>"OK"</formula>
    </cfRule>
  </conditionalFormatting>
  <conditionalFormatting sqref="P55">
    <cfRule type="cellIs" dxfId="230" priority="255" operator="greaterThan">
      <formula>0</formula>
    </cfRule>
  </conditionalFormatting>
  <conditionalFormatting sqref="N56">
    <cfRule type="cellIs" dxfId="229" priority="253" operator="equal">
      <formula>""</formula>
    </cfRule>
    <cfRule type="cellIs" dxfId="228" priority="254" operator="notEqual">
      <formula>"OK"</formula>
    </cfRule>
  </conditionalFormatting>
  <conditionalFormatting sqref="P56">
    <cfRule type="cellIs" dxfId="227" priority="252" operator="greaterThan">
      <formula>0</formula>
    </cfRule>
  </conditionalFormatting>
  <conditionalFormatting sqref="N57">
    <cfRule type="cellIs" dxfId="226" priority="250" operator="equal">
      <formula>""</formula>
    </cfRule>
    <cfRule type="cellIs" dxfId="225" priority="251" operator="notEqual">
      <formula>"OK"</formula>
    </cfRule>
  </conditionalFormatting>
  <conditionalFormatting sqref="P57">
    <cfRule type="cellIs" dxfId="224" priority="249" operator="greaterThan">
      <formula>0</formula>
    </cfRule>
  </conditionalFormatting>
  <conditionalFormatting sqref="N58">
    <cfRule type="cellIs" dxfId="223" priority="233" operator="equal">
      <formula>""</formula>
    </cfRule>
    <cfRule type="cellIs" dxfId="222" priority="234" operator="notEqual">
      <formula>"OK"</formula>
    </cfRule>
  </conditionalFormatting>
  <conditionalFormatting sqref="P58">
    <cfRule type="cellIs" dxfId="221" priority="232" operator="greaterThan">
      <formula>0</formula>
    </cfRule>
  </conditionalFormatting>
  <conditionalFormatting sqref="N59">
    <cfRule type="cellIs" dxfId="220" priority="230" operator="equal">
      <formula>""</formula>
    </cfRule>
    <cfRule type="cellIs" dxfId="219" priority="231" operator="notEqual">
      <formula>"OK"</formula>
    </cfRule>
  </conditionalFormatting>
  <conditionalFormatting sqref="P59">
    <cfRule type="cellIs" dxfId="218" priority="229" operator="greaterThan">
      <formula>0</formula>
    </cfRule>
  </conditionalFormatting>
  <conditionalFormatting sqref="N60">
    <cfRule type="cellIs" dxfId="217" priority="227" operator="equal">
      <formula>""</formula>
    </cfRule>
    <cfRule type="cellIs" dxfId="216" priority="228" operator="notEqual">
      <formula>"OK"</formula>
    </cfRule>
  </conditionalFormatting>
  <conditionalFormatting sqref="P60">
    <cfRule type="cellIs" dxfId="215" priority="226" operator="greaterThan">
      <formula>0</formula>
    </cfRule>
  </conditionalFormatting>
  <conditionalFormatting sqref="N61">
    <cfRule type="cellIs" dxfId="214" priority="224" operator="equal">
      <formula>""</formula>
    </cfRule>
    <cfRule type="cellIs" dxfId="213" priority="225" operator="notEqual">
      <formula>"OK"</formula>
    </cfRule>
  </conditionalFormatting>
  <conditionalFormatting sqref="P61">
    <cfRule type="cellIs" dxfId="212" priority="223" operator="greaterThan">
      <formula>0</formula>
    </cfRule>
  </conditionalFormatting>
  <conditionalFormatting sqref="N62">
    <cfRule type="cellIs" dxfId="211" priority="221" operator="equal">
      <formula>""</formula>
    </cfRule>
    <cfRule type="cellIs" dxfId="210" priority="222" operator="notEqual">
      <formula>"OK"</formula>
    </cfRule>
  </conditionalFormatting>
  <conditionalFormatting sqref="P62">
    <cfRule type="cellIs" dxfId="209" priority="220" operator="greaterThan">
      <formula>0</formula>
    </cfRule>
  </conditionalFormatting>
  <conditionalFormatting sqref="N63">
    <cfRule type="cellIs" dxfId="208" priority="218" operator="equal">
      <formula>""</formula>
    </cfRule>
    <cfRule type="cellIs" dxfId="207" priority="219" operator="notEqual">
      <formula>"OK"</formula>
    </cfRule>
  </conditionalFormatting>
  <conditionalFormatting sqref="P63">
    <cfRule type="cellIs" dxfId="206" priority="217" operator="greaterThan">
      <formula>0</formula>
    </cfRule>
  </conditionalFormatting>
  <conditionalFormatting sqref="N64">
    <cfRule type="cellIs" dxfId="205" priority="215" operator="equal">
      <formula>""</formula>
    </cfRule>
    <cfRule type="cellIs" dxfId="204" priority="216" operator="notEqual">
      <formula>"OK"</formula>
    </cfRule>
  </conditionalFormatting>
  <conditionalFormatting sqref="P64">
    <cfRule type="cellIs" dxfId="203" priority="214" operator="greaterThan">
      <formula>0</formula>
    </cfRule>
  </conditionalFormatting>
  <conditionalFormatting sqref="N65">
    <cfRule type="cellIs" dxfId="202" priority="212" operator="equal">
      <formula>""</formula>
    </cfRule>
    <cfRule type="cellIs" dxfId="201" priority="213" operator="notEqual">
      <formula>"OK"</formula>
    </cfRule>
  </conditionalFormatting>
  <conditionalFormatting sqref="P65">
    <cfRule type="cellIs" dxfId="200" priority="211" operator="greaterThan">
      <formula>0</formula>
    </cfRule>
  </conditionalFormatting>
  <conditionalFormatting sqref="N66">
    <cfRule type="cellIs" dxfId="199" priority="209" operator="equal">
      <formula>""</formula>
    </cfRule>
    <cfRule type="cellIs" dxfId="198" priority="210" operator="notEqual">
      <formula>"OK"</formula>
    </cfRule>
  </conditionalFormatting>
  <conditionalFormatting sqref="P66">
    <cfRule type="cellIs" dxfId="197" priority="208" operator="greaterThan">
      <formula>0</formula>
    </cfRule>
  </conditionalFormatting>
  <conditionalFormatting sqref="N67">
    <cfRule type="cellIs" dxfId="196" priority="206" operator="equal">
      <formula>""</formula>
    </cfRule>
    <cfRule type="cellIs" dxfId="195" priority="207" operator="notEqual">
      <formula>"OK"</formula>
    </cfRule>
  </conditionalFormatting>
  <conditionalFormatting sqref="P67">
    <cfRule type="cellIs" dxfId="194" priority="205" operator="greaterThan">
      <formula>0</formula>
    </cfRule>
  </conditionalFormatting>
  <conditionalFormatting sqref="N68">
    <cfRule type="cellIs" dxfId="193" priority="203" operator="equal">
      <formula>""</formula>
    </cfRule>
    <cfRule type="cellIs" dxfId="192" priority="204" operator="notEqual">
      <formula>"OK"</formula>
    </cfRule>
  </conditionalFormatting>
  <conditionalFormatting sqref="P68">
    <cfRule type="cellIs" dxfId="191" priority="202" operator="greaterThan">
      <formula>0</formula>
    </cfRule>
  </conditionalFormatting>
  <conditionalFormatting sqref="N69">
    <cfRule type="cellIs" dxfId="190" priority="200" operator="equal">
      <formula>""</formula>
    </cfRule>
    <cfRule type="cellIs" dxfId="189" priority="201" operator="notEqual">
      <formula>"OK"</formula>
    </cfRule>
  </conditionalFormatting>
  <conditionalFormatting sqref="P69">
    <cfRule type="cellIs" dxfId="188" priority="199" operator="greaterThan">
      <formula>0</formula>
    </cfRule>
  </conditionalFormatting>
  <conditionalFormatting sqref="N70">
    <cfRule type="cellIs" dxfId="187" priority="197" operator="equal">
      <formula>""</formula>
    </cfRule>
    <cfRule type="cellIs" dxfId="186" priority="198" operator="notEqual">
      <formula>"OK"</formula>
    </cfRule>
  </conditionalFormatting>
  <conditionalFormatting sqref="P70">
    <cfRule type="cellIs" dxfId="185" priority="196" operator="greaterThan">
      <formula>0</formula>
    </cfRule>
  </conditionalFormatting>
  <conditionalFormatting sqref="N71">
    <cfRule type="cellIs" dxfId="184" priority="194" operator="equal">
      <formula>""</formula>
    </cfRule>
    <cfRule type="cellIs" dxfId="183" priority="195" operator="notEqual">
      <formula>"OK"</formula>
    </cfRule>
  </conditionalFormatting>
  <conditionalFormatting sqref="P71">
    <cfRule type="cellIs" dxfId="182" priority="193" operator="greaterThan">
      <formula>0</formula>
    </cfRule>
  </conditionalFormatting>
  <conditionalFormatting sqref="N72">
    <cfRule type="cellIs" dxfId="181" priority="191" operator="equal">
      <formula>""</formula>
    </cfRule>
    <cfRule type="cellIs" dxfId="180" priority="192" operator="notEqual">
      <formula>"OK"</formula>
    </cfRule>
  </conditionalFormatting>
  <conditionalFormatting sqref="P72">
    <cfRule type="cellIs" dxfId="179" priority="190" operator="greaterThan">
      <formula>0</formula>
    </cfRule>
  </conditionalFormatting>
  <conditionalFormatting sqref="N73">
    <cfRule type="cellIs" dxfId="178" priority="188" operator="equal">
      <formula>""</formula>
    </cfRule>
    <cfRule type="cellIs" dxfId="177" priority="189" operator="notEqual">
      <formula>"OK"</formula>
    </cfRule>
  </conditionalFormatting>
  <conditionalFormatting sqref="P73">
    <cfRule type="cellIs" dxfId="176" priority="187" operator="greaterThan">
      <formula>0</formula>
    </cfRule>
  </conditionalFormatting>
  <conditionalFormatting sqref="N74">
    <cfRule type="cellIs" dxfId="175" priority="185" operator="equal">
      <formula>""</formula>
    </cfRule>
    <cfRule type="cellIs" dxfId="174" priority="186" operator="notEqual">
      <formula>"OK"</formula>
    </cfRule>
  </conditionalFormatting>
  <conditionalFormatting sqref="P74">
    <cfRule type="cellIs" dxfId="173" priority="184" operator="greaterThan">
      <formula>0</formula>
    </cfRule>
  </conditionalFormatting>
  <conditionalFormatting sqref="N75">
    <cfRule type="cellIs" dxfId="172" priority="182" operator="equal">
      <formula>""</formula>
    </cfRule>
    <cfRule type="cellIs" dxfId="171" priority="183" operator="notEqual">
      <formula>"OK"</formula>
    </cfRule>
  </conditionalFormatting>
  <conditionalFormatting sqref="P75">
    <cfRule type="cellIs" dxfId="170" priority="181" operator="greaterThan">
      <formula>0</formula>
    </cfRule>
  </conditionalFormatting>
  <conditionalFormatting sqref="N76">
    <cfRule type="cellIs" dxfId="169" priority="179" operator="equal">
      <formula>""</formula>
    </cfRule>
    <cfRule type="cellIs" dxfId="168" priority="180" operator="notEqual">
      <formula>"OK"</formula>
    </cfRule>
  </conditionalFormatting>
  <conditionalFormatting sqref="P76">
    <cfRule type="cellIs" dxfId="167" priority="178" operator="greaterThan">
      <formula>0</formula>
    </cfRule>
  </conditionalFormatting>
  <conditionalFormatting sqref="N77">
    <cfRule type="cellIs" dxfId="166" priority="176" operator="equal">
      <formula>""</formula>
    </cfRule>
    <cfRule type="cellIs" dxfId="165" priority="177" operator="notEqual">
      <formula>"OK"</formula>
    </cfRule>
  </conditionalFormatting>
  <conditionalFormatting sqref="P77">
    <cfRule type="cellIs" dxfId="164" priority="175" operator="greaterThan">
      <formula>0</formula>
    </cfRule>
  </conditionalFormatting>
  <conditionalFormatting sqref="N78">
    <cfRule type="cellIs" dxfId="163" priority="173" operator="equal">
      <formula>""</formula>
    </cfRule>
    <cfRule type="cellIs" dxfId="162" priority="174" operator="notEqual">
      <formula>"OK"</formula>
    </cfRule>
  </conditionalFormatting>
  <conditionalFormatting sqref="P78">
    <cfRule type="cellIs" dxfId="161" priority="172" operator="greaterThan">
      <formula>0</formula>
    </cfRule>
  </conditionalFormatting>
  <conditionalFormatting sqref="N79">
    <cfRule type="cellIs" dxfId="160" priority="170" operator="equal">
      <formula>""</formula>
    </cfRule>
    <cfRule type="cellIs" dxfId="159" priority="171" operator="notEqual">
      <formula>"OK"</formula>
    </cfRule>
  </conditionalFormatting>
  <conditionalFormatting sqref="P79">
    <cfRule type="cellIs" dxfId="158" priority="169" operator="greaterThan">
      <formula>0</formula>
    </cfRule>
  </conditionalFormatting>
  <conditionalFormatting sqref="N80">
    <cfRule type="cellIs" dxfId="157" priority="167" operator="equal">
      <formula>""</formula>
    </cfRule>
    <cfRule type="cellIs" dxfId="156" priority="168" operator="notEqual">
      <formula>"OK"</formula>
    </cfRule>
  </conditionalFormatting>
  <conditionalFormatting sqref="P80">
    <cfRule type="cellIs" dxfId="155" priority="166" operator="greaterThan">
      <formula>0</formula>
    </cfRule>
  </conditionalFormatting>
  <conditionalFormatting sqref="N81">
    <cfRule type="cellIs" dxfId="154" priority="164" operator="equal">
      <formula>""</formula>
    </cfRule>
    <cfRule type="cellIs" dxfId="153" priority="165" operator="notEqual">
      <formula>"OK"</formula>
    </cfRule>
  </conditionalFormatting>
  <conditionalFormatting sqref="P81">
    <cfRule type="cellIs" dxfId="152" priority="163" operator="greaterThan">
      <formula>0</formula>
    </cfRule>
  </conditionalFormatting>
  <conditionalFormatting sqref="N82">
    <cfRule type="cellIs" dxfId="151" priority="161" operator="equal">
      <formula>""</formula>
    </cfRule>
    <cfRule type="cellIs" dxfId="150" priority="162" operator="notEqual">
      <formula>"OK"</formula>
    </cfRule>
  </conditionalFormatting>
  <conditionalFormatting sqref="P82">
    <cfRule type="cellIs" dxfId="149" priority="160" operator="greaterThan">
      <formula>0</formula>
    </cfRule>
  </conditionalFormatting>
  <conditionalFormatting sqref="N83">
    <cfRule type="cellIs" dxfId="148" priority="158" operator="equal">
      <formula>""</formula>
    </cfRule>
    <cfRule type="cellIs" dxfId="147" priority="159" operator="notEqual">
      <formula>"OK"</formula>
    </cfRule>
  </conditionalFormatting>
  <conditionalFormatting sqref="P83">
    <cfRule type="cellIs" dxfId="146" priority="157" operator="greaterThan">
      <formula>0</formula>
    </cfRule>
  </conditionalFormatting>
  <conditionalFormatting sqref="N84">
    <cfRule type="cellIs" dxfId="145" priority="155" operator="equal">
      <formula>""</formula>
    </cfRule>
    <cfRule type="cellIs" dxfId="144" priority="156" operator="notEqual">
      <formula>"OK"</formula>
    </cfRule>
  </conditionalFormatting>
  <conditionalFormatting sqref="P84">
    <cfRule type="cellIs" dxfId="143" priority="154" operator="greaterThan">
      <formula>0</formula>
    </cfRule>
  </conditionalFormatting>
  <conditionalFormatting sqref="N85">
    <cfRule type="cellIs" dxfId="142" priority="152" operator="equal">
      <formula>""</formula>
    </cfRule>
    <cfRule type="cellIs" dxfId="141" priority="153" operator="notEqual">
      <formula>"OK"</formula>
    </cfRule>
  </conditionalFormatting>
  <conditionalFormatting sqref="P85">
    <cfRule type="cellIs" dxfId="140" priority="151" operator="greaterThan">
      <formula>0</formula>
    </cfRule>
  </conditionalFormatting>
  <conditionalFormatting sqref="H33">
    <cfRule type="containsBlanks" dxfId="139" priority="147">
      <formula>LEN(TRIM(H33))=0</formula>
    </cfRule>
  </conditionalFormatting>
  <conditionalFormatting sqref="H38">
    <cfRule type="containsBlanks" dxfId="138" priority="146">
      <formula>LEN(TRIM(H38))=0</formula>
    </cfRule>
  </conditionalFormatting>
  <conditionalFormatting sqref="H43">
    <cfRule type="containsBlanks" dxfId="137" priority="145">
      <formula>LEN(TRIM(H43))=0</formula>
    </cfRule>
  </conditionalFormatting>
  <conditionalFormatting sqref="H48">
    <cfRule type="containsBlanks" dxfId="136" priority="144">
      <formula>LEN(TRIM(H48))=0</formula>
    </cfRule>
  </conditionalFormatting>
  <conditionalFormatting sqref="H51:H85">
    <cfRule type="containsBlanks" dxfId="135" priority="143">
      <formula>LEN(TRIM(H51))=0</formula>
    </cfRule>
  </conditionalFormatting>
  <conditionalFormatting sqref="K33">
    <cfRule type="cellIs" dxfId="134" priority="140" operator="equal">
      <formula>0</formula>
    </cfRule>
  </conditionalFormatting>
  <conditionalFormatting sqref="L33:M33">
    <cfRule type="cellIs" dxfId="133" priority="139" operator="equal">
      <formula>0</formula>
    </cfRule>
  </conditionalFormatting>
  <conditionalFormatting sqref="K38">
    <cfRule type="cellIs" dxfId="132" priority="138" operator="equal">
      <formula>0</formula>
    </cfRule>
  </conditionalFormatting>
  <conditionalFormatting sqref="L38:M38">
    <cfRule type="cellIs" dxfId="131" priority="137" operator="equal">
      <formula>0</formula>
    </cfRule>
  </conditionalFormatting>
  <conditionalFormatting sqref="K43">
    <cfRule type="cellIs" dxfId="130" priority="136" operator="equal">
      <formula>0</formula>
    </cfRule>
  </conditionalFormatting>
  <conditionalFormatting sqref="L43:M43">
    <cfRule type="cellIs" dxfId="129" priority="135" operator="equal">
      <formula>0</formula>
    </cfRule>
  </conditionalFormatting>
  <conditionalFormatting sqref="K48">
    <cfRule type="cellIs" dxfId="128" priority="134" operator="equal">
      <formula>0</formula>
    </cfRule>
  </conditionalFormatting>
  <conditionalFormatting sqref="L48:M48">
    <cfRule type="cellIs" dxfId="127" priority="133" operator="equal">
      <formula>0</formula>
    </cfRule>
  </conditionalFormatting>
  <conditionalFormatting sqref="K51">
    <cfRule type="cellIs" dxfId="126" priority="132" operator="equal">
      <formula>0</formula>
    </cfRule>
  </conditionalFormatting>
  <conditionalFormatting sqref="L51:M51">
    <cfRule type="cellIs" dxfId="125" priority="131" operator="equal">
      <formula>0</formula>
    </cfRule>
  </conditionalFormatting>
  <conditionalFormatting sqref="K52">
    <cfRule type="cellIs" dxfId="124" priority="130" operator="equal">
      <formula>0</formula>
    </cfRule>
  </conditionalFormatting>
  <conditionalFormatting sqref="L52:M52">
    <cfRule type="cellIs" dxfId="123" priority="129" operator="equal">
      <formula>0</formula>
    </cfRule>
  </conditionalFormatting>
  <conditionalFormatting sqref="K53">
    <cfRule type="cellIs" dxfId="122" priority="128" operator="equal">
      <formula>0</formula>
    </cfRule>
  </conditionalFormatting>
  <conditionalFormatting sqref="L53:M53">
    <cfRule type="cellIs" dxfId="121" priority="127" operator="equal">
      <formula>0</formula>
    </cfRule>
  </conditionalFormatting>
  <conditionalFormatting sqref="K54">
    <cfRule type="cellIs" dxfId="120" priority="126" operator="equal">
      <formula>0</formula>
    </cfRule>
  </conditionalFormatting>
  <conditionalFormatting sqref="L54:M54">
    <cfRule type="cellIs" dxfId="119" priority="125" operator="equal">
      <formula>0</formula>
    </cfRule>
  </conditionalFormatting>
  <conditionalFormatting sqref="K55">
    <cfRule type="cellIs" dxfId="118" priority="124" operator="equal">
      <formula>0</formula>
    </cfRule>
  </conditionalFormatting>
  <conditionalFormatting sqref="L55:M55">
    <cfRule type="cellIs" dxfId="117" priority="123" operator="equal">
      <formula>0</formula>
    </cfRule>
  </conditionalFormatting>
  <conditionalFormatting sqref="K56">
    <cfRule type="cellIs" dxfId="116" priority="122" operator="equal">
      <formula>0</formula>
    </cfRule>
  </conditionalFormatting>
  <conditionalFormatting sqref="L56:M56">
    <cfRule type="cellIs" dxfId="115" priority="121" operator="equal">
      <formula>0</formula>
    </cfRule>
  </conditionalFormatting>
  <conditionalFormatting sqref="K57">
    <cfRule type="cellIs" dxfId="114" priority="120" operator="equal">
      <formula>0</formula>
    </cfRule>
  </conditionalFormatting>
  <conditionalFormatting sqref="L57:M57">
    <cfRule type="cellIs" dxfId="113" priority="119" operator="equal">
      <formula>0</formula>
    </cfRule>
  </conditionalFormatting>
  <conditionalFormatting sqref="K58">
    <cfRule type="cellIs" dxfId="112" priority="118" operator="equal">
      <formula>0</formula>
    </cfRule>
  </conditionalFormatting>
  <conditionalFormatting sqref="L58:M58">
    <cfRule type="cellIs" dxfId="111" priority="117" operator="equal">
      <formula>0</formula>
    </cfRule>
  </conditionalFormatting>
  <conditionalFormatting sqref="K59">
    <cfRule type="cellIs" dxfId="110" priority="116" operator="equal">
      <formula>0</formula>
    </cfRule>
  </conditionalFormatting>
  <conditionalFormatting sqref="L59:M59">
    <cfRule type="cellIs" dxfId="109" priority="115" operator="equal">
      <formula>0</formula>
    </cfRule>
  </conditionalFormatting>
  <conditionalFormatting sqref="K60">
    <cfRule type="cellIs" dxfId="108" priority="114" operator="equal">
      <formula>0</formula>
    </cfRule>
  </conditionalFormatting>
  <conditionalFormatting sqref="L60:M60">
    <cfRule type="cellIs" dxfId="107" priority="113" operator="equal">
      <formula>0</formula>
    </cfRule>
  </conditionalFormatting>
  <conditionalFormatting sqref="K61">
    <cfRule type="cellIs" dxfId="106" priority="112" operator="equal">
      <formula>0</formula>
    </cfRule>
  </conditionalFormatting>
  <conditionalFormatting sqref="L61:M61">
    <cfRule type="cellIs" dxfId="105" priority="111" operator="equal">
      <formula>0</formula>
    </cfRule>
  </conditionalFormatting>
  <conditionalFormatting sqref="K62">
    <cfRule type="cellIs" dxfId="104" priority="110" operator="equal">
      <formula>0</formula>
    </cfRule>
  </conditionalFormatting>
  <conditionalFormatting sqref="L62:M62">
    <cfRule type="cellIs" dxfId="103" priority="109" operator="equal">
      <formula>0</formula>
    </cfRule>
  </conditionalFormatting>
  <conditionalFormatting sqref="K63">
    <cfRule type="cellIs" dxfId="102" priority="108" operator="equal">
      <formula>0</formula>
    </cfRule>
  </conditionalFormatting>
  <conditionalFormatting sqref="L63:M63">
    <cfRule type="cellIs" dxfId="101" priority="107" operator="equal">
      <formula>0</formula>
    </cfRule>
  </conditionalFormatting>
  <conditionalFormatting sqref="K64">
    <cfRule type="cellIs" dxfId="100" priority="106" operator="equal">
      <formula>0</formula>
    </cfRule>
  </conditionalFormatting>
  <conditionalFormatting sqref="L64:M64">
    <cfRule type="cellIs" dxfId="99" priority="105" operator="equal">
      <formula>0</formula>
    </cfRule>
  </conditionalFormatting>
  <conditionalFormatting sqref="K65">
    <cfRule type="cellIs" dxfId="98" priority="104" operator="equal">
      <formula>0</formula>
    </cfRule>
  </conditionalFormatting>
  <conditionalFormatting sqref="L65:M65">
    <cfRule type="cellIs" dxfId="97" priority="103" operator="equal">
      <formula>0</formula>
    </cfRule>
  </conditionalFormatting>
  <conditionalFormatting sqref="K66">
    <cfRule type="cellIs" dxfId="96" priority="102" operator="equal">
      <formula>0</formula>
    </cfRule>
  </conditionalFormatting>
  <conditionalFormatting sqref="L66:M66">
    <cfRule type="cellIs" dxfId="95" priority="101" operator="equal">
      <formula>0</formula>
    </cfRule>
  </conditionalFormatting>
  <conditionalFormatting sqref="K67">
    <cfRule type="cellIs" dxfId="94" priority="100" operator="equal">
      <formula>0</formula>
    </cfRule>
  </conditionalFormatting>
  <conditionalFormatting sqref="L67:M67">
    <cfRule type="cellIs" dxfId="93" priority="99" operator="equal">
      <formula>0</formula>
    </cfRule>
  </conditionalFormatting>
  <conditionalFormatting sqref="K68">
    <cfRule type="cellIs" dxfId="92" priority="98" operator="equal">
      <formula>0</formula>
    </cfRule>
  </conditionalFormatting>
  <conditionalFormatting sqref="L68:M68">
    <cfRule type="cellIs" dxfId="91" priority="97" operator="equal">
      <formula>0</formula>
    </cfRule>
  </conditionalFormatting>
  <conditionalFormatting sqref="K69">
    <cfRule type="cellIs" dxfId="90" priority="96" operator="equal">
      <formula>0</formula>
    </cfRule>
  </conditionalFormatting>
  <conditionalFormatting sqref="L69:M69">
    <cfRule type="cellIs" dxfId="89" priority="95" operator="equal">
      <formula>0</formula>
    </cfRule>
  </conditionalFormatting>
  <conditionalFormatting sqref="K70">
    <cfRule type="cellIs" dxfId="88" priority="94" operator="equal">
      <formula>0</formula>
    </cfRule>
  </conditionalFormatting>
  <conditionalFormatting sqref="L70:M70">
    <cfRule type="cellIs" dxfId="87" priority="93" operator="equal">
      <formula>0</formula>
    </cfRule>
  </conditionalFormatting>
  <conditionalFormatting sqref="K71">
    <cfRule type="cellIs" dxfId="86" priority="92" operator="equal">
      <formula>0</formula>
    </cfRule>
  </conditionalFormatting>
  <conditionalFormatting sqref="L71:M71">
    <cfRule type="cellIs" dxfId="85" priority="91" operator="equal">
      <formula>0</formula>
    </cfRule>
  </conditionalFormatting>
  <conditionalFormatting sqref="K72">
    <cfRule type="cellIs" dxfId="84" priority="90" operator="equal">
      <formula>0</formula>
    </cfRule>
  </conditionalFormatting>
  <conditionalFormatting sqref="L72:M72">
    <cfRule type="cellIs" dxfId="83" priority="89" operator="equal">
      <formula>0</formula>
    </cfRule>
  </conditionalFormatting>
  <conditionalFormatting sqref="K73">
    <cfRule type="cellIs" dxfId="82" priority="88" operator="equal">
      <formula>0</formula>
    </cfRule>
  </conditionalFormatting>
  <conditionalFormatting sqref="L73:M73">
    <cfRule type="cellIs" dxfId="81" priority="87" operator="equal">
      <formula>0</formula>
    </cfRule>
  </conditionalFormatting>
  <conditionalFormatting sqref="K74">
    <cfRule type="cellIs" dxfId="80" priority="86" operator="equal">
      <formula>0</formula>
    </cfRule>
  </conditionalFormatting>
  <conditionalFormatting sqref="L74:M74">
    <cfRule type="cellIs" dxfId="79" priority="85" operator="equal">
      <formula>0</formula>
    </cfRule>
  </conditionalFormatting>
  <conditionalFormatting sqref="K75">
    <cfRule type="cellIs" dxfId="78" priority="84" operator="equal">
      <formula>0</formula>
    </cfRule>
  </conditionalFormatting>
  <conditionalFormatting sqref="L75:M75">
    <cfRule type="cellIs" dxfId="77" priority="83" operator="equal">
      <formula>0</formula>
    </cfRule>
  </conditionalFormatting>
  <conditionalFormatting sqref="K76">
    <cfRule type="cellIs" dxfId="76" priority="82" operator="equal">
      <formula>0</formula>
    </cfRule>
  </conditionalFormatting>
  <conditionalFormatting sqref="L76:M76">
    <cfRule type="cellIs" dxfId="75" priority="81" operator="equal">
      <formula>0</formula>
    </cfRule>
  </conditionalFormatting>
  <conditionalFormatting sqref="K77">
    <cfRule type="cellIs" dxfId="74" priority="80" operator="equal">
      <formula>0</formula>
    </cfRule>
  </conditionalFormatting>
  <conditionalFormatting sqref="L77:M77">
    <cfRule type="cellIs" dxfId="73" priority="79" operator="equal">
      <formula>0</formula>
    </cfRule>
  </conditionalFormatting>
  <conditionalFormatting sqref="K78">
    <cfRule type="cellIs" dxfId="72" priority="78" operator="equal">
      <formula>0</formula>
    </cfRule>
  </conditionalFormatting>
  <conditionalFormatting sqref="L78:M78">
    <cfRule type="cellIs" dxfId="71" priority="77" operator="equal">
      <formula>0</formula>
    </cfRule>
  </conditionalFormatting>
  <conditionalFormatting sqref="K79">
    <cfRule type="cellIs" dxfId="70" priority="76" operator="equal">
      <formula>0</formula>
    </cfRule>
  </conditionalFormatting>
  <conditionalFormatting sqref="L79:M79">
    <cfRule type="cellIs" dxfId="69" priority="75" operator="equal">
      <formula>0</formula>
    </cfRule>
  </conditionalFormatting>
  <conditionalFormatting sqref="K80">
    <cfRule type="cellIs" dxfId="68" priority="74" operator="equal">
      <formula>0</formula>
    </cfRule>
  </conditionalFormatting>
  <conditionalFormatting sqref="L80:M80">
    <cfRule type="cellIs" dxfId="67" priority="73" operator="equal">
      <formula>0</formula>
    </cfRule>
  </conditionalFormatting>
  <conditionalFormatting sqref="K81">
    <cfRule type="cellIs" dxfId="66" priority="72" operator="equal">
      <formula>0</formula>
    </cfRule>
  </conditionalFormatting>
  <conditionalFormatting sqref="L81:M81">
    <cfRule type="cellIs" dxfId="65" priority="71" operator="equal">
      <formula>0</formula>
    </cfRule>
  </conditionalFormatting>
  <conditionalFormatting sqref="K82">
    <cfRule type="cellIs" dxfId="64" priority="70" operator="equal">
      <formula>0</formula>
    </cfRule>
  </conditionalFormatting>
  <conditionalFormatting sqref="L82:M82">
    <cfRule type="cellIs" dxfId="63" priority="69" operator="equal">
      <formula>0</formula>
    </cfRule>
  </conditionalFormatting>
  <conditionalFormatting sqref="K83">
    <cfRule type="cellIs" dxfId="62" priority="68" operator="equal">
      <formula>0</formula>
    </cfRule>
  </conditionalFormatting>
  <conditionalFormatting sqref="L83:M83">
    <cfRule type="cellIs" dxfId="61" priority="67" operator="equal">
      <formula>0</formula>
    </cfRule>
  </conditionalFormatting>
  <conditionalFormatting sqref="K84">
    <cfRule type="cellIs" dxfId="60" priority="66" operator="equal">
      <formula>0</formula>
    </cfRule>
  </conditionalFormatting>
  <conditionalFormatting sqref="L84:M84">
    <cfRule type="cellIs" dxfId="59" priority="65" operator="equal">
      <formula>0</formula>
    </cfRule>
  </conditionalFormatting>
  <conditionalFormatting sqref="K85">
    <cfRule type="cellIs" dxfId="58" priority="64" operator="equal">
      <formula>0</formula>
    </cfRule>
  </conditionalFormatting>
  <conditionalFormatting sqref="L85:M85">
    <cfRule type="cellIs" dxfId="57" priority="63" operator="equal">
      <formula>0</formula>
    </cfRule>
  </conditionalFormatting>
  <conditionalFormatting sqref="I85">
    <cfRule type="cellIs" dxfId="56" priority="59" operator="equal">
      <formula>0</formula>
    </cfRule>
  </conditionalFormatting>
  <conditionalFormatting sqref="I84">
    <cfRule type="cellIs" dxfId="55" priority="58" operator="equal">
      <formula>0</formula>
    </cfRule>
  </conditionalFormatting>
  <conditionalFormatting sqref="I83">
    <cfRule type="cellIs" dxfId="54" priority="57" operator="equal">
      <formula>0</formula>
    </cfRule>
  </conditionalFormatting>
  <conditionalFormatting sqref="I82">
    <cfRule type="cellIs" dxfId="53" priority="56" operator="equal">
      <formula>0</formula>
    </cfRule>
  </conditionalFormatting>
  <conditionalFormatting sqref="I81">
    <cfRule type="cellIs" dxfId="52" priority="55" operator="equal">
      <formula>0</formula>
    </cfRule>
  </conditionalFormatting>
  <conditionalFormatting sqref="I80">
    <cfRule type="cellIs" dxfId="51" priority="54" operator="equal">
      <formula>0</formula>
    </cfRule>
  </conditionalFormatting>
  <conditionalFormatting sqref="I79">
    <cfRule type="cellIs" dxfId="50" priority="53" operator="equal">
      <formula>0</formula>
    </cfRule>
  </conditionalFormatting>
  <conditionalFormatting sqref="I78">
    <cfRule type="cellIs" dxfId="49" priority="52" operator="equal">
      <formula>0</formula>
    </cfRule>
  </conditionalFormatting>
  <conditionalFormatting sqref="I77">
    <cfRule type="cellIs" dxfId="48" priority="51" operator="equal">
      <formula>0</formula>
    </cfRule>
  </conditionalFormatting>
  <conditionalFormatting sqref="I76">
    <cfRule type="cellIs" dxfId="47" priority="50" operator="equal">
      <formula>0</formula>
    </cfRule>
  </conditionalFormatting>
  <conditionalFormatting sqref="I75">
    <cfRule type="cellIs" dxfId="46" priority="49" operator="equal">
      <formula>0</formula>
    </cfRule>
  </conditionalFormatting>
  <conditionalFormatting sqref="I74">
    <cfRule type="cellIs" dxfId="45" priority="48" operator="equal">
      <formula>0</formula>
    </cfRule>
  </conditionalFormatting>
  <conditionalFormatting sqref="I73">
    <cfRule type="cellIs" dxfId="44" priority="47" operator="equal">
      <formula>0</formula>
    </cfRule>
  </conditionalFormatting>
  <conditionalFormatting sqref="I72">
    <cfRule type="cellIs" dxfId="43" priority="46" operator="equal">
      <formula>0</formula>
    </cfRule>
  </conditionalFormatting>
  <conditionalFormatting sqref="I71">
    <cfRule type="cellIs" dxfId="42" priority="45" operator="equal">
      <formula>0</formula>
    </cfRule>
  </conditionalFormatting>
  <conditionalFormatting sqref="I70">
    <cfRule type="cellIs" dxfId="41" priority="44" operator="equal">
      <formula>0</formula>
    </cfRule>
  </conditionalFormatting>
  <conditionalFormatting sqref="I69">
    <cfRule type="cellIs" dxfId="40" priority="43" operator="equal">
      <formula>0</formula>
    </cfRule>
  </conditionalFormatting>
  <conditionalFormatting sqref="I68">
    <cfRule type="cellIs" dxfId="39" priority="42" operator="equal">
      <formula>0</formula>
    </cfRule>
  </conditionalFormatting>
  <conditionalFormatting sqref="I67">
    <cfRule type="cellIs" dxfId="38" priority="41" operator="equal">
      <formula>0</formula>
    </cfRule>
  </conditionalFormatting>
  <conditionalFormatting sqref="I66">
    <cfRule type="cellIs" dxfId="37" priority="40" operator="equal">
      <formula>0</formula>
    </cfRule>
  </conditionalFormatting>
  <conditionalFormatting sqref="I65">
    <cfRule type="cellIs" dxfId="36" priority="39" operator="equal">
      <formula>0</formula>
    </cfRule>
  </conditionalFormatting>
  <conditionalFormatting sqref="I64">
    <cfRule type="cellIs" dxfId="35" priority="38" operator="equal">
      <formula>0</formula>
    </cfRule>
  </conditionalFormatting>
  <conditionalFormatting sqref="I63">
    <cfRule type="cellIs" dxfId="34" priority="37" operator="equal">
      <formula>0</formula>
    </cfRule>
  </conditionalFormatting>
  <conditionalFormatting sqref="I54">
    <cfRule type="cellIs" dxfId="33" priority="31" operator="equal">
      <formula>0</formula>
    </cfRule>
  </conditionalFormatting>
  <conditionalFormatting sqref="I56">
    <cfRule type="cellIs" dxfId="32" priority="29" operator="equal">
      <formula>0</formula>
    </cfRule>
  </conditionalFormatting>
  <conditionalFormatting sqref="I51">
    <cfRule type="cellIs" dxfId="31" priority="34" operator="equal">
      <formula>0</formula>
    </cfRule>
  </conditionalFormatting>
  <conditionalFormatting sqref="I52">
    <cfRule type="cellIs" dxfId="30" priority="33" operator="equal">
      <formula>0</formula>
    </cfRule>
  </conditionalFormatting>
  <conditionalFormatting sqref="I53">
    <cfRule type="cellIs" dxfId="29" priority="32" operator="equal">
      <formula>0</formula>
    </cfRule>
  </conditionalFormatting>
  <conditionalFormatting sqref="I55">
    <cfRule type="cellIs" dxfId="28" priority="30" operator="equal">
      <formula>0</formula>
    </cfRule>
  </conditionalFormatting>
  <conditionalFormatting sqref="I57">
    <cfRule type="cellIs" dxfId="27" priority="28" operator="equal">
      <formula>0</formula>
    </cfRule>
  </conditionalFormatting>
  <conditionalFormatting sqref="I58">
    <cfRule type="cellIs" dxfId="26" priority="27" operator="equal">
      <formula>0</formula>
    </cfRule>
  </conditionalFormatting>
  <conditionalFormatting sqref="I59">
    <cfRule type="cellIs" dxfId="25" priority="26" operator="equal">
      <formula>0</formula>
    </cfRule>
  </conditionalFormatting>
  <conditionalFormatting sqref="I60">
    <cfRule type="cellIs" dxfId="24" priority="25" operator="equal">
      <formula>0</formula>
    </cfRule>
  </conditionalFormatting>
  <conditionalFormatting sqref="I61">
    <cfRule type="cellIs" dxfId="23" priority="24" operator="equal">
      <formula>0</formula>
    </cfRule>
  </conditionalFormatting>
  <conditionalFormatting sqref="I62">
    <cfRule type="cellIs" dxfId="22" priority="23" operator="equal">
      <formula>0</formula>
    </cfRule>
  </conditionalFormatting>
  <conditionalFormatting sqref="I33">
    <cfRule type="cellIs" dxfId="21" priority="22" operator="equal">
      <formula>0</formula>
    </cfRule>
  </conditionalFormatting>
  <conditionalFormatting sqref="I38">
    <cfRule type="cellIs" dxfId="20" priority="21" operator="equal">
      <formula>0</formula>
    </cfRule>
  </conditionalFormatting>
  <conditionalFormatting sqref="I43">
    <cfRule type="cellIs" dxfId="19" priority="20" operator="equal">
      <formula>0</formula>
    </cfRule>
  </conditionalFormatting>
  <conditionalFormatting sqref="I48">
    <cfRule type="cellIs" dxfId="18" priority="19" operator="equal">
      <formula>0</formula>
    </cfRule>
  </conditionalFormatting>
  <conditionalFormatting sqref="O90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90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90">
    <cfRule type="cellIs" dxfId="13" priority="13" operator="greaterThan">
      <formula>0</formula>
    </cfRule>
  </conditionalFormatting>
  <conditionalFormatting sqref="F90:G90">
    <cfRule type="notContainsBlanks" dxfId="12" priority="18">
      <formula>LEN(TRIM(F90))&gt;0</formula>
    </cfRule>
  </conditionalFormatting>
  <conditionalFormatting sqref="O123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3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3">
    <cfRule type="cellIs" dxfId="7" priority="8" operator="greaterThan">
      <formula>0</formula>
    </cfRule>
  </conditionalFormatting>
  <conditionalFormatting sqref="F123:L123">
    <cfRule type="notContainsBlanks" dxfId="6" priority="7">
      <formula>LEN(TRIM(F123))&gt;0</formula>
    </cfRule>
  </conditionalFormatting>
  <conditionalFormatting sqref="D117">
    <cfRule type="notContainsBlanks" dxfId="5" priority="6">
      <formula>LEN(TRIM(D117))&gt;0</formula>
    </cfRule>
  </conditionalFormatting>
  <conditionalFormatting sqref="O117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7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7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Arkusz1!$C$10:$C$16</xm:f>
          </x14:formula1>
          <xm:sqref>F123:L123</xm:sqref>
        </x14:dataValidation>
        <x14:dataValidation type="list" allowBlank="1" showInputMessage="1" showErrorMessage="1">
          <x14:formula1>
            <xm:f>Arkusz1!$A$10:$A$11</xm:f>
          </x14:formula1>
          <xm:sqref>F90:G90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C16"/>
  <sheetViews>
    <sheetView workbookViewId="0">
      <selection activeCell="A9" sqref="A9:C16"/>
    </sheetView>
  </sheetViews>
  <sheetFormatPr defaultRowHeight="12.75" x14ac:dyDescent="0.2"/>
  <cols>
    <col min="1" max="16384" width="9.140625" style="10"/>
  </cols>
  <sheetData>
    <row r="10" spans="1:3" x14ac:dyDescent="0.2">
      <c r="A10" s="10" t="s">
        <v>170</v>
      </c>
      <c r="C10" s="10" t="s">
        <v>171</v>
      </c>
    </row>
    <row r="11" spans="1:3" x14ac:dyDescent="0.2">
      <c r="A11" s="10" t="s">
        <v>172</v>
      </c>
      <c r="C11" s="10" t="s">
        <v>150</v>
      </c>
    </row>
    <row r="12" spans="1:3" x14ac:dyDescent="0.2">
      <c r="C12" s="10" t="s">
        <v>151</v>
      </c>
    </row>
    <row r="13" spans="1:3" x14ac:dyDescent="0.2">
      <c r="C13" s="10" t="s">
        <v>152</v>
      </c>
    </row>
    <row r="14" spans="1:3" x14ac:dyDescent="0.2">
      <c r="C14" s="10" t="s">
        <v>153</v>
      </c>
    </row>
    <row r="15" spans="1:3" x14ac:dyDescent="0.2">
      <c r="C15" s="10" t="s">
        <v>154</v>
      </c>
    </row>
    <row r="16" spans="1:3" x14ac:dyDescent="0.2">
      <c r="C16" s="10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2022-10-20T12:05:10Z</dcterms:created>
  <dcterms:modified xsi:type="dcterms:W3CDTF">2022-11-09T12:53:45Z</dcterms:modified>
</cp:coreProperties>
</file>